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Feuil1!$A$1:$O$30</definedName>
  </definedNames>
  <calcPr calcId="125725" iterate="1"/>
</workbook>
</file>

<file path=xl/calcChain.xml><?xml version="1.0" encoding="utf-8"?>
<calcChain xmlns="http://schemas.openxmlformats.org/spreadsheetml/2006/main">
  <c r="E10" i="1"/>
  <c r="L10" s="1"/>
  <c r="N10" s="1"/>
  <c r="E22"/>
  <c r="L22" s="1"/>
  <c r="N22" s="1"/>
  <c r="K21"/>
  <c r="H21"/>
  <c r="E21"/>
  <c r="E20"/>
  <c r="L20" s="1"/>
  <c r="N20" s="1"/>
  <c r="E19"/>
  <c r="L19" s="1"/>
  <c r="N19" s="1"/>
  <c r="E18"/>
  <c r="E17"/>
  <c r="E16"/>
  <c r="E15"/>
  <c r="L18"/>
  <c r="N18" s="1"/>
  <c r="L17"/>
  <c r="N17" s="1"/>
  <c r="L16"/>
  <c r="N16" s="1"/>
  <c r="L15"/>
  <c r="N15" s="1"/>
  <c r="K14"/>
  <c r="H14"/>
  <c r="E14"/>
  <c r="K6"/>
  <c r="F27"/>
  <c r="H27" s="1"/>
  <c r="E27"/>
  <c r="E12"/>
  <c r="L12" s="1"/>
  <c r="E9"/>
  <c r="L9" s="1"/>
  <c r="N9" s="1"/>
  <c r="D8"/>
  <c r="E8" s="1"/>
  <c r="L8" s="1"/>
  <c r="N8" s="1"/>
  <c r="E7"/>
  <c r="L7" s="1"/>
  <c r="N7" s="1"/>
  <c r="F6"/>
  <c r="H6" s="1"/>
  <c r="E6"/>
  <c r="L27" l="1"/>
  <c r="L14"/>
  <c r="N14" s="1"/>
  <c r="L13"/>
  <c r="N12"/>
  <c r="L6"/>
  <c r="L21"/>
  <c r="N13" l="1"/>
  <c r="M13" s="1"/>
  <c r="L28"/>
  <c r="N6"/>
  <c r="N11" s="1"/>
  <c r="L11"/>
  <c r="L24" s="1"/>
  <c r="L23"/>
  <c r="N21"/>
  <c r="N23" s="1"/>
  <c r="M23" s="1"/>
  <c r="N24" l="1"/>
  <c r="M24" s="1"/>
  <c r="M11"/>
  <c r="L29"/>
</calcChain>
</file>

<file path=xl/sharedStrings.xml><?xml version="1.0" encoding="utf-8"?>
<sst xmlns="http://schemas.openxmlformats.org/spreadsheetml/2006/main" count="36" uniqueCount="28">
  <si>
    <t>Salon</t>
  </si>
  <si>
    <t>m2</t>
  </si>
  <si>
    <t>Total</t>
  </si>
  <si>
    <t>WC</t>
  </si>
  <si>
    <t>Cave</t>
  </si>
  <si>
    <t>Sub Total 1</t>
  </si>
  <si>
    <t>Sub Total 2</t>
  </si>
  <si>
    <t>Garage</t>
  </si>
  <si>
    <t>Sub Total 3</t>
  </si>
  <si>
    <t>Chambre 1</t>
  </si>
  <si>
    <t>Chambre 2</t>
  </si>
  <si>
    <t>Chambre 3</t>
  </si>
  <si>
    <t>Chambre 4</t>
  </si>
  <si>
    <t>Chambre 5</t>
  </si>
  <si>
    <t>SbB 1</t>
  </si>
  <si>
    <t>SbB 2</t>
  </si>
  <si>
    <t>Sub Total 4</t>
  </si>
  <si>
    <t>couloir</t>
  </si>
  <si>
    <t>Escalier</t>
  </si>
  <si>
    <t>Usage AH Link Solutions</t>
  </si>
  <si>
    <t>%</t>
  </si>
  <si>
    <t>Longueur</t>
  </si>
  <si>
    <t>Cuisine</t>
  </si>
  <si>
    <t>Entrée</t>
  </si>
  <si>
    <t>Total 1+2+3</t>
  </si>
  <si>
    <t>Total 1+2+3+4</t>
  </si>
  <si>
    <t>Calcule de la Surface occupé par l'activité de AH Link Solutions</t>
  </si>
  <si>
    <t>Largeur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</si>
</sst>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Continuous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4" fontId="0" fillId="0" borderId="7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4" fontId="0" fillId="0" borderId="0" xfId="0" applyNumberFormat="1" applyBorder="1" applyAlignment="1">
      <alignment vertical="center"/>
    </xf>
    <xf numFmtId="4" fontId="0" fillId="0" borderId="9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9" fontId="0" fillId="0" borderId="3" xfId="1" applyFont="1" applyBorder="1" applyAlignment="1">
      <alignment vertical="center"/>
    </xf>
    <xf numFmtId="9" fontId="0" fillId="0" borderId="8" xfId="1" applyFont="1" applyBorder="1" applyAlignment="1">
      <alignment vertical="center"/>
    </xf>
    <xf numFmtId="9" fontId="2" fillId="0" borderId="5" xfId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0" fillId="0" borderId="14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9" fontId="0" fillId="0" borderId="16" xfId="1" applyFont="1" applyBorder="1" applyAlignment="1">
      <alignment vertical="center"/>
    </xf>
    <xf numFmtId="4" fontId="0" fillId="0" borderId="17" xfId="0" applyNumberFormat="1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3" fillId="0" borderId="0" xfId="0" applyFont="1" applyAlignment="1">
      <alignment horizontal="centerContinuous" vertic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N29"/>
  <sheetViews>
    <sheetView showGridLines="0" tabSelected="1" workbookViewId="0"/>
  </sheetViews>
  <sheetFormatPr baseColWidth="10" defaultRowHeight="15"/>
  <cols>
    <col min="1" max="1" width="3.7109375" style="2" customWidth="1"/>
    <col min="2" max="2" width="15.7109375" style="2" customWidth="1"/>
    <col min="3" max="10" width="11.42578125" style="2"/>
    <col min="11" max="11" width="13.28515625" style="2" customWidth="1"/>
    <col min="12" max="14" width="11.42578125" style="2"/>
    <col min="15" max="15" width="3.140625" style="2" customWidth="1"/>
    <col min="16" max="16384" width="11.42578125" style="2"/>
  </cols>
  <sheetData>
    <row r="2" spans="2:14" ht="23.25">
      <c r="B2" s="36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4" spans="2:14">
      <c r="M4" s="3" t="s">
        <v>19</v>
      </c>
      <c r="N4" s="4"/>
    </row>
    <row r="5" spans="2:14">
      <c r="C5" s="5" t="s">
        <v>27</v>
      </c>
      <c r="D5" s="6" t="s">
        <v>21</v>
      </c>
      <c r="E5" s="32" t="s">
        <v>1</v>
      </c>
      <c r="F5" s="6" t="s">
        <v>27</v>
      </c>
      <c r="G5" s="6" t="s">
        <v>21</v>
      </c>
      <c r="H5" s="32" t="s">
        <v>1</v>
      </c>
      <c r="I5" s="6" t="s">
        <v>27</v>
      </c>
      <c r="J5" s="6" t="s">
        <v>21</v>
      </c>
      <c r="K5" s="32" t="s">
        <v>1</v>
      </c>
      <c r="L5" s="6" t="s">
        <v>2</v>
      </c>
      <c r="M5" s="7" t="s">
        <v>20</v>
      </c>
      <c r="N5" s="8" t="s">
        <v>1</v>
      </c>
    </row>
    <row r="6" spans="2:14">
      <c r="B6" s="19" t="s">
        <v>0</v>
      </c>
      <c r="C6" s="9">
        <v>4.22</v>
      </c>
      <c r="D6" s="9">
        <v>4.7</v>
      </c>
      <c r="E6" s="33">
        <f>+C6*D6</f>
        <v>19.834</v>
      </c>
      <c r="F6" s="9">
        <f>9.22-4.7</f>
        <v>4.5200000000000005</v>
      </c>
      <c r="G6" s="9">
        <v>5.41</v>
      </c>
      <c r="H6" s="33">
        <f>+F6*G6</f>
        <v>24.453200000000002</v>
      </c>
      <c r="I6" s="9"/>
      <c r="J6" s="9"/>
      <c r="K6" s="33">
        <f>+I6*J6</f>
        <v>0</v>
      </c>
      <c r="L6" s="10">
        <f>+H6+E6+K6</f>
        <v>44.287199999999999</v>
      </c>
      <c r="M6" s="22">
        <v>1</v>
      </c>
      <c r="N6" s="11">
        <f>+L6*M6</f>
        <v>44.287199999999999</v>
      </c>
    </row>
    <row r="7" spans="2:14">
      <c r="B7" s="20" t="s">
        <v>22</v>
      </c>
      <c r="C7" s="12">
        <v>4.87</v>
      </c>
      <c r="D7" s="12">
        <v>3.35</v>
      </c>
      <c r="E7" s="34">
        <f>+C7*D7</f>
        <v>16.314500000000002</v>
      </c>
      <c r="F7" s="12"/>
      <c r="G7" s="12"/>
      <c r="H7" s="34"/>
      <c r="I7" s="12"/>
      <c r="J7" s="12"/>
      <c r="K7" s="34"/>
      <c r="L7" s="13">
        <f t="shared" ref="L7:L9" si="0">+H7+E7+K7</f>
        <v>16.314500000000002</v>
      </c>
      <c r="M7" s="23">
        <v>0</v>
      </c>
      <c r="N7" s="14">
        <f t="shared" ref="N7:N12" si="1">+L7*M7</f>
        <v>0</v>
      </c>
    </row>
    <row r="8" spans="2:14">
      <c r="B8" s="20" t="s">
        <v>23</v>
      </c>
      <c r="C8" s="12">
        <v>1.07</v>
      </c>
      <c r="D8" s="12">
        <f>2.16+3.35</f>
        <v>5.51</v>
      </c>
      <c r="E8" s="34">
        <f>+C8*D8</f>
        <v>5.8956999999999997</v>
      </c>
      <c r="F8" s="12"/>
      <c r="G8" s="12"/>
      <c r="H8" s="34"/>
      <c r="I8" s="12"/>
      <c r="J8" s="12"/>
      <c r="K8" s="34"/>
      <c r="L8" s="13">
        <f t="shared" si="0"/>
        <v>5.8956999999999997</v>
      </c>
      <c r="M8" s="23">
        <v>0.5</v>
      </c>
      <c r="N8" s="14">
        <f t="shared" si="1"/>
        <v>2.9478499999999999</v>
      </c>
    </row>
    <row r="9" spans="2:14">
      <c r="B9" s="20" t="s">
        <v>3</v>
      </c>
      <c r="C9" s="12">
        <v>1.2</v>
      </c>
      <c r="D9" s="12">
        <v>1.5</v>
      </c>
      <c r="E9" s="34">
        <f>+C9*D9</f>
        <v>1.7999999999999998</v>
      </c>
      <c r="F9" s="12"/>
      <c r="G9" s="12"/>
      <c r="H9" s="34"/>
      <c r="I9" s="12"/>
      <c r="J9" s="12"/>
      <c r="K9" s="34"/>
      <c r="L9" s="13">
        <f t="shared" si="0"/>
        <v>1.7999999999999998</v>
      </c>
      <c r="M9" s="23">
        <v>0.5</v>
      </c>
      <c r="N9" s="14">
        <f t="shared" si="1"/>
        <v>0.89999999999999991</v>
      </c>
    </row>
    <row r="10" spans="2:14">
      <c r="B10" s="20" t="s">
        <v>18</v>
      </c>
      <c r="C10" s="12">
        <v>1.6</v>
      </c>
      <c r="D10" s="12">
        <v>2.2999999999999998</v>
      </c>
      <c r="E10" s="34">
        <f>+C10*D10</f>
        <v>3.6799999999999997</v>
      </c>
      <c r="F10" s="12"/>
      <c r="G10" s="12"/>
      <c r="H10" s="34"/>
      <c r="I10" s="12"/>
      <c r="J10" s="12"/>
      <c r="K10" s="34"/>
      <c r="L10" s="13">
        <f>+H10+E10+K10</f>
        <v>3.6799999999999997</v>
      </c>
      <c r="M10" s="23">
        <v>0.1</v>
      </c>
      <c r="N10" s="14">
        <f t="shared" si="1"/>
        <v>0.36799999999999999</v>
      </c>
    </row>
    <row r="11" spans="2:14">
      <c r="B11" s="21"/>
      <c r="C11" s="16"/>
      <c r="D11" s="16"/>
      <c r="E11" s="35"/>
      <c r="F11" s="16"/>
      <c r="G11" s="16"/>
      <c r="H11" s="35"/>
      <c r="I11" s="16"/>
      <c r="J11" s="16"/>
      <c r="K11" s="28" t="s">
        <v>5</v>
      </c>
      <c r="L11" s="29">
        <f>SUM(L6:L10)</f>
        <v>71.977399999999989</v>
      </c>
      <c r="M11" s="30">
        <f>+N11/L11</f>
        <v>0.67386499095549446</v>
      </c>
      <c r="N11" s="31">
        <f>SUM(N6:N10)</f>
        <v>48.503050000000002</v>
      </c>
    </row>
    <row r="12" spans="2:14">
      <c r="B12" s="19" t="s">
        <v>4</v>
      </c>
      <c r="C12" s="9">
        <v>6.46</v>
      </c>
      <c r="D12" s="9">
        <v>1.64</v>
      </c>
      <c r="E12" s="33">
        <f>+C12*D12</f>
        <v>10.594399999999998</v>
      </c>
      <c r="F12" s="9"/>
      <c r="G12" s="9"/>
      <c r="H12" s="33"/>
      <c r="I12" s="9"/>
      <c r="J12" s="9"/>
      <c r="K12" s="9"/>
      <c r="L12" s="10">
        <f>+H12+E12+K12</f>
        <v>10.594399999999998</v>
      </c>
      <c r="M12" s="22">
        <v>0.5</v>
      </c>
      <c r="N12" s="11">
        <f t="shared" si="1"/>
        <v>5.2971999999999992</v>
      </c>
    </row>
    <row r="13" spans="2:14">
      <c r="B13" s="21"/>
      <c r="C13" s="16"/>
      <c r="D13" s="16"/>
      <c r="E13" s="35"/>
      <c r="F13" s="16"/>
      <c r="G13" s="16"/>
      <c r="H13" s="35"/>
      <c r="I13" s="16"/>
      <c r="J13" s="16"/>
      <c r="K13" s="28" t="s">
        <v>6</v>
      </c>
      <c r="L13" s="29">
        <f>+L12</f>
        <v>10.594399999999998</v>
      </c>
      <c r="M13" s="30">
        <f>+N13/L13</f>
        <v>0.5</v>
      </c>
      <c r="N13" s="31">
        <f>+N12</f>
        <v>5.2971999999999992</v>
      </c>
    </row>
    <row r="14" spans="2:14">
      <c r="B14" s="19" t="s">
        <v>9</v>
      </c>
      <c r="C14" s="9">
        <v>3.6</v>
      </c>
      <c r="D14" s="9">
        <v>3.69</v>
      </c>
      <c r="E14" s="33">
        <f>+C14*D14</f>
        <v>13.284000000000001</v>
      </c>
      <c r="F14" s="9">
        <v>6.7</v>
      </c>
      <c r="G14" s="9">
        <v>2.2000000000000002</v>
      </c>
      <c r="H14" s="33">
        <f>+F14*G14</f>
        <v>14.740000000000002</v>
      </c>
      <c r="I14" s="9">
        <v>3.01</v>
      </c>
      <c r="J14" s="9">
        <v>3.69</v>
      </c>
      <c r="K14" s="33">
        <f>+I14*J14</f>
        <v>11.1069</v>
      </c>
      <c r="L14" s="10">
        <f t="shared" ref="L14:L20" si="2">+H14+E14+K14</f>
        <v>39.130899999999997</v>
      </c>
      <c r="M14" s="22">
        <v>0</v>
      </c>
      <c r="N14" s="11">
        <f t="shared" ref="N14:N22" si="3">+L14*M14</f>
        <v>0</v>
      </c>
    </row>
    <row r="15" spans="2:14">
      <c r="B15" s="20" t="s">
        <v>10</v>
      </c>
      <c r="C15" s="12">
        <v>3.41</v>
      </c>
      <c r="D15" s="12">
        <v>3.07</v>
      </c>
      <c r="E15" s="34">
        <f t="shared" ref="E15:E20" si="4">+C15*D15</f>
        <v>10.4687</v>
      </c>
      <c r="F15" s="12"/>
      <c r="G15" s="12"/>
      <c r="H15" s="34"/>
      <c r="I15" s="12"/>
      <c r="J15" s="12"/>
      <c r="K15" s="34"/>
      <c r="L15" s="13">
        <f t="shared" si="2"/>
        <v>10.4687</v>
      </c>
      <c r="M15" s="23">
        <v>0</v>
      </c>
      <c r="N15" s="14">
        <f t="shared" si="3"/>
        <v>0</v>
      </c>
    </row>
    <row r="16" spans="2:14">
      <c r="B16" s="20" t="s">
        <v>11</v>
      </c>
      <c r="C16" s="12">
        <v>3.2</v>
      </c>
      <c r="D16" s="12">
        <v>4.13</v>
      </c>
      <c r="E16" s="34">
        <f t="shared" si="4"/>
        <v>13.216000000000001</v>
      </c>
      <c r="F16" s="12"/>
      <c r="G16" s="12"/>
      <c r="H16" s="34"/>
      <c r="I16" s="12"/>
      <c r="J16" s="12"/>
      <c r="K16" s="34"/>
      <c r="L16" s="13">
        <f t="shared" si="2"/>
        <v>13.216000000000001</v>
      </c>
      <c r="M16" s="23">
        <v>0</v>
      </c>
      <c r="N16" s="14">
        <f t="shared" si="3"/>
        <v>0</v>
      </c>
    </row>
    <row r="17" spans="2:14">
      <c r="B17" s="20" t="s">
        <v>12</v>
      </c>
      <c r="C17" s="12">
        <v>3.43</v>
      </c>
      <c r="D17" s="12">
        <v>4.12</v>
      </c>
      <c r="E17" s="34">
        <f t="shared" si="4"/>
        <v>14.131600000000001</v>
      </c>
      <c r="F17" s="12"/>
      <c r="G17" s="12"/>
      <c r="H17" s="34"/>
      <c r="I17" s="12"/>
      <c r="J17" s="12"/>
      <c r="K17" s="34"/>
      <c r="L17" s="13">
        <f t="shared" si="2"/>
        <v>14.131600000000001</v>
      </c>
      <c r="M17" s="23">
        <v>0</v>
      </c>
      <c r="N17" s="14">
        <f t="shared" si="3"/>
        <v>0</v>
      </c>
    </row>
    <row r="18" spans="2:14">
      <c r="B18" s="20" t="s">
        <v>13</v>
      </c>
      <c r="C18" s="12">
        <v>3.08</v>
      </c>
      <c r="D18" s="12">
        <v>4.0599999999999996</v>
      </c>
      <c r="E18" s="34">
        <f t="shared" si="4"/>
        <v>12.504799999999999</v>
      </c>
      <c r="F18" s="12"/>
      <c r="G18" s="12"/>
      <c r="H18" s="34"/>
      <c r="I18" s="12"/>
      <c r="J18" s="12"/>
      <c r="K18" s="34"/>
      <c r="L18" s="13">
        <f t="shared" si="2"/>
        <v>12.504799999999999</v>
      </c>
      <c r="M18" s="23">
        <v>0.5</v>
      </c>
      <c r="N18" s="14">
        <f t="shared" si="3"/>
        <v>6.2523999999999997</v>
      </c>
    </row>
    <row r="19" spans="2:14">
      <c r="B19" s="20" t="s">
        <v>14</v>
      </c>
      <c r="C19" s="12">
        <v>2.2000000000000002</v>
      </c>
      <c r="D19" s="12">
        <v>2.7</v>
      </c>
      <c r="E19" s="34">
        <f t="shared" si="4"/>
        <v>5.9400000000000013</v>
      </c>
      <c r="F19" s="12"/>
      <c r="G19" s="12"/>
      <c r="H19" s="34"/>
      <c r="I19" s="12"/>
      <c r="J19" s="12"/>
      <c r="K19" s="34"/>
      <c r="L19" s="13">
        <f t="shared" si="2"/>
        <v>5.9400000000000013</v>
      </c>
      <c r="M19" s="23">
        <v>0</v>
      </c>
      <c r="N19" s="14">
        <f t="shared" si="3"/>
        <v>0</v>
      </c>
    </row>
    <row r="20" spans="2:14">
      <c r="B20" s="20" t="s">
        <v>15</v>
      </c>
      <c r="C20" s="12">
        <v>2.2999999999999998</v>
      </c>
      <c r="D20" s="12">
        <v>0.94</v>
      </c>
      <c r="E20" s="34">
        <f t="shared" si="4"/>
        <v>2.1619999999999999</v>
      </c>
      <c r="F20" s="12"/>
      <c r="G20" s="12"/>
      <c r="H20" s="34"/>
      <c r="I20" s="12"/>
      <c r="J20" s="12"/>
      <c r="K20" s="34"/>
      <c r="L20" s="13">
        <f t="shared" si="2"/>
        <v>2.1619999999999999</v>
      </c>
      <c r="M20" s="23">
        <v>0</v>
      </c>
      <c r="N20" s="14">
        <f t="shared" si="3"/>
        <v>0</v>
      </c>
    </row>
    <row r="21" spans="2:14">
      <c r="B21" s="20" t="s">
        <v>17</v>
      </c>
      <c r="C21" s="12">
        <v>4.3</v>
      </c>
      <c r="D21" s="12">
        <v>1.08</v>
      </c>
      <c r="E21" s="34">
        <f>+C21*D21</f>
        <v>4.6440000000000001</v>
      </c>
      <c r="F21" s="12">
        <v>3.4</v>
      </c>
      <c r="G21" s="12">
        <v>0.96</v>
      </c>
      <c r="H21" s="34">
        <f>+F21*G21</f>
        <v>3.2639999999999998</v>
      </c>
      <c r="I21" s="12"/>
      <c r="J21" s="12"/>
      <c r="K21" s="34">
        <f>+I21*J21</f>
        <v>0</v>
      </c>
      <c r="L21" s="13">
        <f>+H21+E21+K21</f>
        <v>7.9079999999999995</v>
      </c>
      <c r="M21" s="23">
        <v>0.1</v>
      </c>
      <c r="N21" s="14">
        <f t="shared" si="3"/>
        <v>0.79079999999999995</v>
      </c>
    </row>
    <row r="22" spans="2:14">
      <c r="B22" s="20" t="s">
        <v>18</v>
      </c>
      <c r="C22" s="12">
        <v>1.6</v>
      </c>
      <c r="D22" s="12">
        <v>2.2999999999999998</v>
      </c>
      <c r="E22" s="34">
        <f>+C22*D22</f>
        <v>3.6799999999999997</v>
      </c>
      <c r="F22" s="12"/>
      <c r="G22" s="12"/>
      <c r="H22" s="34"/>
      <c r="I22" s="12"/>
      <c r="J22" s="12"/>
      <c r="K22" s="34"/>
      <c r="L22" s="13">
        <f>+H22+E22+K22</f>
        <v>3.6799999999999997</v>
      </c>
      <c r="M22" s="23">
        <v>0.1</v>
      </c>
      <c r="N22" s="14">
        <f t="shared" si="3"/>
        <v>0.36799999999999999</v>
      </c>
    </row>
    <row r="23" spans="2:14">
      <c r="B23" s="21"/>
      <c r="C23" s="16"/>
      <c r="D23" s="16"/>
      <c r="E23" s="35"/>
      <c r="F23" s="16"/>
      <c r="G23" s="16"/>
      <c r="H23" s="35"/>
      <c r="I23" s="16"/>
      <c r="J23" s="16"/>
      <c r="K23" s="28" t="s">
        <v>8</v>
      </c>
      <c r="L23" s="29">
        <f>SUM(L14:L22)</f>
        <v>109.142</v>
      </c>
      <c r="M23" s="30">
        <f>+N23/L23</f>
        <v>6.7904198200509427E-2</v>
      </c>
      <c r="N23" s="31">
        <f>SUM(N14:N22)</f>
        <v>7.4112</v>
      </c>
    </row>
    <row r="24" spans="2:14">
      <c r="K24" s="26" t="s">
        <v>24</v>
      </c>
      <c r="L24" s="27">
        <f>+L11+L13+L23</f>
        <v>191.71379999999999</v>
      </c>
      <c r="M24" s="24">
        <f>+N24/L24</f>
        <v>0.31928557047014872</v>
      </c>
      <c r="N24" s="25">
        <f>+N11+N13+N23</f>
        <v>61.211449999999999</v>
      </c>
    </row>
    <row r="27" spans="2:14">
      <c r="B27" s="19" t="s">
        <v>7</v>
      </c>
      <c r="C27" s="3">
        <v>5.4</v>
      </c>
      <c r="D27" s="9">
        <v>2.16</v>
      </c>
      <c r="E27" s="33">
        <f>+C27*D27</f>
        <v>11.664000000000001</v>
      </c>
      <c r="F27" s="9">
        <f>5.4+1.07</f>
        <v>6.4700000000000006</v>
      </c>
      <c r="G27" s="9">
        <v>2.63</v>
      </c>
      <c r="H27" s="33">
        <f>+F27*G27</f>
        <v>17.016100000000002</v>
      </c>
      <c r="I27" s="9"/>
      <c r="J27" s="9"/>
      <c r="K27" s="33"/>
      <c r="L27" s="11">
        <f>+H27+E27+K27</f>
        <v>28.680100000000003</v>
      </c>
    </row>
    <row r="28" spans="2:14">
      <c r="B28" s="21"/>
      <c r="C28" s="15"/>
      <c r="D28" s="16"/>
      <c r="E28" s="35"/>
      <c r="F28" s="16"/>
      <c r="G28" s="16"/>
      <c r="H28" s="35"/>
      <c r="I28" s="16"/>
      <c r="J28" s="16"/>
      <c r="K28" s="28" t="s">
        <v>16</v>
      </c>
      <c r="L28" s="31">
        <f>+L27</f>
        <v>28.680100000000003</v>
      </c>
    </row>
    <row r="29" spans="2:14">
      <c r="K29" s="17" t="s">
        <v>25</v>
      </c>
      <c r="L29" s="18">
        <f>+L11+L13+L28+L23</f>
        <v>220.39389999999997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1"/>
  <headerFoot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2011-01-05T12:17:48Z</cp:lastPrinted>
  <dcterms:created xsi:type="dcterms:W3CDTF">2011-01-05T09:53:00Z</dcterms:created>
  <dcterms:modified xsi:type="dcterms:W3CDTF">2011-01-05T12:19:52Z</dcterms:modified>
</cp:coreProperties>
</file>