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18495" windowHeight="7365"/>
  </bookViews>
  <sheets>
    <sheet name="SYNTHESE_MUNOZ" sheetId="1" r:id="rId1"/>
  </sheets>
  <externalReferences>
    <externalReference r:id="rId2"/>
  </externalReferences>
  <definedNames>
    <definedName name="_xlnm.Print_Area" localSheetId="0">SYNTHESE_MUNOZ!$A$1:$I$47</definedName>
  </definedNames>
  <calcPr calcId="125725" iterate="1"/>
</workbook>
</file>

<file path=xl/calcChain.xml><?xml version="1.0" encoding="utf-8"?>
<calcChain xmlns="http://schemas.openxmlformats.org/spreadsheetml/2006/main">
  <c r="F35" i="1"/>
  <c r="I29"/>
  <c r="I33" s="1"/>
  <c r="I23"/>
  <c r="I22"/>
  <c r="I21"/>
  <c r="I20"/>
  <c r="I12"/>
  <c r="H12"/>
  <c r="G12"/>
  <c r="H11"/>
  <c r="I11" s="1"/>
  <c r="I13" s="1"/>
  <c r="I24" l="1"/>
  <c r="I35" s="1"/>
  <c r="G11"/>
</calcChain>
</file>

<file path=xl/sharedStrings.xml><?xml version="1.0" encoding="utf-8"?>
<sst xmlns="http://schemas.openxmlformats.org/spreadsheetml/2006/main" count="43" uniqueCount="32">
  <si>
    <t>Gestion del rendimiento 2008</t>
  </si>
  <si>
    <t>Liés aux objectifs corporatifs Snet</t>
  </si>
  <si>
    <t>Description de l'objectif</t>
  </si>
  <si>
    <t>Obj. strat.</t>
  </si>
  <si>
    <t>Indicateur</t>
  </si>
  <si>
    <t>Obj. Atteint</t>
  </si>
  <si>
    <t>% Pondéré</t>
  </si>
  <si>
    <t>Résultat</t>
  </si>
  <si>
    <t>% d'obtention</t>
  </si>
  <si>
    <t>% d'obtention pondéré</t>
  </si>
  <si>
    <t>EBITDA Snet</t>
  </si>
  <si>
    <t>Adjust. EBIT Eon</t>
  </si>
  <si>
    <t>OBJECTIFS INDIVIDUELS</t>
  </si>
  <si>
    <t>Objectifs de résultats</t>
  </si>
  <si>
    <t>Objectifs comportementaux</t>
  </si>
  <si>
    <t>Obtention.</t>
  </si>
  <si>
    <t>Total obtenu</t>
  </si>
  <si>
    <t>Développement des personnes</t>
  </si>
  <si>
    <t>Travail en équipe</t>
  </si>
  <si>
    <t>Conduite du changement</t>
  </si>
  <si>
    <t>Orientation vers les résultats</t>
  </si>
  <si>
    <t>TOTAL RESULTATS SGR 2008</t>
  </si>
  <si>
    <t>somme=</t>
  </si>
  <si>
    <t>SIGNATURE DIRECTEUR GENERAL</t>
  </si>
  <si>
    <t>SIGNATURE DIRECTEUR RESSOURCES HUMAINES</t>
  </si>
  <si>
    <t>M. Antonio HAYA</t>
  </si>
  <si>
    <t>Poste  Directeur General Snet 2008/ Secretaie General Eon France (2009)</t>
  </si>
  <si>
    <t>Integration de Snet en Eon</t>
  </si>
  <si>
    <t>Contrôle coûts fixes</t>
  </si>
  <si>
    <t>Indisponibilités programmées et fortuites</t>
  </si>
  <si>
    <t>SIGNATURE DIRECTEUR</t>
  </si>
  <si>
    <t>Projets en cours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</si>
</sst>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0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i/>
      <sz val="8"/>
      <color indexed="62"/>
      <name val="Arial"/>
      <family val="2"/>
    </font>
    <font>
      <b/>
      <sz val="9"/>
      <color indexed="62"/>
      <name val="Arial"/>
      <family val="2"/>
    </font>
    <font>
      <sz val="9"/>
      <color indexed="62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color indexed="6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Protection="1">
      <protection locked="0"/>
    </xf>
    <xf numFmtId="0" fontId="5" fillId="0" borderId="0" xfId="0" applyFont="1"/>
    <xf numFmtId="0" fontId="4" fillId="0" borderId="0" xfId="0" applyFont="1" applyProtection="1">
      <protection locked="0"/>
    </xf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 applyBorder="1" applyAlignment="1">
      <alignment horizontal="center"/>
    </xf>
    <xf numFmtId="0" fontId="4" fillId="0" borderId="0" xfId="0" applyNumberFormat="1" applyFont="1" applyProtection="1">
      <protection locked="0"/>
    </xf>
    <xf numFmtId="164" fontId="0" fillId="0" borderId="0" xfId="0" applyNumberFormat="1"/>
    <xf numFmtId="164" fontId="4" fillId="0" borderId="0" xfId="0" applyNumberFormat="1" applyFont="1" applyFill="1" applyBorder="1"/>
    <xf numFmtId="0" fontId="6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>
      <alignment horizontal="center"/>
    </xf>
    <xf numFmtId="0" fontId="4" fillId="2" borderId="0" xfId="0" applyNumberFormat="1" applyFont="1" applyFill="1"/>
    <xf numFmtId="0" fontId="4" fillId="2" borderId="0" xfId="0" applyFont="1" applyFill="1"/>
    <xf numFmtId="164" fontId="4" fillId="2" borderId="0" xfId="0" applyNumberFormat="1" applyFont="1" applyFill="1"/>
    <xf numFmtId="0" fontId="6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164" fontId="7" fillId="0" borderId="0" xfId="0" applyNumberFormat="1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9" fontId="4" fillId="0" borderId="2" xfId="1" applyFont="1" applyBorder="1" applyAlignment="1" applyProtection="1">
      <alignment horizontal="center"/>
      <protection locked="0"/>
    </xf>
    <xf numFmtId="0" fontId="4" fillId="0" borderId="2" xfId="1" applyNumberFormat="1" applyFont="1" applyBorder="1" applyAlignment="1" applyProtection="1">
      <alignment horizontal="center"/>
      <protection locked="0"/>
    </xf>
    <xf numFmtId="164" fontId="4" fillId="0" borderId="3" xfId="1" applyNumberFormat="1" applyFont="1" applyFill="1" applyBorder="1" applyAlignment="1" applyProtection="1">
      <alignment horizontal="center"/>
      <protection locked="0"/>
    </xf>
    <xf numFmtId="164" fontId="4" fillId="0" borderId="4" xfId="1" applyNumberFormat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164" fontId="4" fillId="3" borderId="6" xfId="0" applyNumberFormat="1" applyFont="1" applyFill="1" applyBorder="1"/>
    <xf numFmtId="0" fontId="8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Alignment="1">
      <alignment horizontal="center"/>
    </xf>
    <xf numFmtId="0" fontId="9" fillId="0" borderId="0" xfId="0" applyNumberFormat="1" applyFont="1" applyFill="1"/>
    <xf numFmtId="164" fontId="9" fillId="0" borderId="0" xfId="0" applyNumberFormat="1" applyFont="1" applyFill="1"/>
    <xf numFmtId="0" fontId="10" fillId="0" borderId="0" xfId="0" applyFont="1"/>
    <xf numFmtId="0" fontId="4" fillId="0" borderId="0" xfId="0" applyNumberFormat="1" applyFont="1"/>
    <xf numFmtId="0" fontId="4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horizontal="left" wrapText="1"/>
      <protection locked="0"/>
    </xf>
    <xf numFmtId="10" fontId="4" fillId="0" borderId="2" xfId="1" applyNumberFormat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quotePrefix="1" applyFont="1" applyBorder="1" applyAlignment="1" applyProtection="1">
      <alignment horizontal="left" wrapText="1"/>
      <protection locked="0"/>
    </xf>
    <xf numFmtId="164" fontId="4" fillId="0" borderId="7" xfId="0" applyNumberFormat="1" applyFont="1" applyFill="1" applyBorder="1" applyAlignment="1" applyProtection="1">
      <alignment horizontal="center"/>
    </xf>
    <xf numFmtId="0" fontId="6" fillId="0" borderId="0" xfId="0" quotePrefix="1" applyFont="1" applyAlignment="1" applyProtection="1">
      <alignment horizontal="right"/>
      <protection locked="0"/>
    </xf>
    <xf numFmtId="9" fontId="6" fillId="0" borderId="5" xfId="1" applyFont="1" applyFill="1" applyBorder="1" applyAlignment="1">
      <alignment horizontal="center"/>
    </xf>
    <xf numFmtId="0" fontId="12" fillId="0" borderId="0" xfId="0" applyFont="1" applyAlignment="1" applyProtection="1">
      <alignment horizontal="center"/>
    </xf>
    <xf numFmtId="0" fontId="7" fillId="0" borderId="8" xfId="0" applyFont="1" applyBorder="1" applyAlignment="1" applyProtection="1">
      <alignment horizontal="center"/>
    </xf>
    <xf numFmtId="0" fontId="4" fillId="0" borderId="9" xfId="0" applyFont="1" applyBorder="1" applyProtection="1"/>
    <xf numFmtId="0" fontId="12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 vertical="center"/>
    </xf>
    <xf numFmtId="9" fontId="4" fillId="0" borderId="10" xfId="1" applyFont="1" applyBorder="1" applyAlignment="1" applyProtection="1">
      <alignment horizontal="center"/>
    </xf>
    <xf numFmtId="9" fontId="4" fillId="0" borderId="10" xfId="1" applyFont="1" applyBorder="1" applyAlignment="1">
      <alignment horizontal="center" vertical="center"/>
    </xf>
    <xf numFmtId="9" fontId="4" fillId="0" borderId="11" xfId="1" applyFont="1" applyBorder="1" applyAlignment="1" applyProtection="1">
      <alignment horizontal="center" vertical="center"/>
    </xf>
    <xf numFmtId="9" fontId="4" fillId="0" borderId="12" xfId="1" applyFont="1" applyBorder="1" applyAlignment="1" applyProtection="1">
      <alignment horizontal="center" vertical="center"/>
    </xf>
    <xf numFmtId="164" fontId="4" fillId="0" borderId="13" xfId="1" applyNumberFormat="1" applyFont="1" applyBorder="1" applyAlignment="1">
      <alignment horizontal="center" vertical="center"/>
    </xf>
    <xf numFmtId="0" fontId="4" fillId="0" borderId="14" xfId="0" applyFont="1" applyBorder="1" applyProtection="1"/>
    <xf numFmtId="0" fontId="12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vertical="center"/>
    </xf>
    <xf numFmtId="9" fontId="4" fillId="0" borderId="6" xfId="1" applyFont="1" applyBorder="1" applyAlignment="1" applyProtection="1">
      <alignment horizontal="center"/>
    </xf>
    <xf numFmtId="9" fontId="4" fillId="0" borderId="6" xfId="1" applyFont="1" applyBorder="1" applyAlignment="1">
      <alignment horizontal="center" vertical="center"/>
    </xf>
    <xf numFmtId="9" fontId="4" fillId="0" borderId="15" xfId="1" applyFont="1" applyBorder="1" applyAlignment="1" applyProtection="1">
      <alignment horizontal="center" vertical="center"/>
    </xf>
    <xf numFmtId="9" fontId="4" fillId="0" borderId="16" xfId="1" applyFont="1" applyBorder="1" applyAlignment="1" applyProtection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4" fillId="0" borderId="18" xfId="0" applyFont="1" applyBorder="1" applyProtection="1"/>
    <xf numFmtId="0" fontId="12" fillId="0" borderId="19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vertical="center"/>
    </xf>
    <xf numFmtId="9" fontId="4" fillId="0" borderId="19" xfId="1" applyFont="1" applyBorder="1" applyAlignment="1" applyProtection="1">
      <alignment horizontal="center"/>
    </xf>
    <xf numFmtId="9" fontId="4" fillId="0" borderId="19" xfId="1" applyFont="1" applyBorder="1" applyAlignment="1">
      <alignment horizontal="center" vertical="center"/>
    </xf>
    <xf numFmtId="0" fontId="4" fillId="0" borderId="20" xfId="0" applyFont="1" applyBorder="1" applyProtection="1"/>
    <xf numFmtId="0" fontId="12" fillId="0" borderId="21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 vertical="center"/>
    </xf>
    <xf numFmtId="9" fontId="4" fillId="0" borderId="21" xfId="1" applyFont="1" applyBorder="1" applyAlignment="1" applyProtection="1">
      <alignment horizontal="center"/>
    </xf>
    <xf numFmtId="9" fontId="4" fillId="0" borderId="21" xfId="1" applyFont="1" applyBorder="1" applyAlignment="1">
      <alignment horizontal="center" vertical="center"/>
    </xf>
    <xf numFmtId="9" fontId="4" fillId="0" borderId="22" xfId="1" applyFont="1" applyBorder="1" applyAlignment="1" applyProtection="1">
      <alignment horizontal="center" vertical="center"/>
    </xf>
    <xf numFmtId="9" fontId="4" fillId="0" borderId="23" xfId="1" applyFont="1" applyBorder="1" applyAlignment="1" applyProtection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6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9" fontId="6" fillId="4" borderId="25" xfId="0" applyNumberFormat="1" applyFont="1" applyFill="1" applyBorder="1" applyAlignment="1">
      <alignment horizontal="center"/>
    </xf>
    <xf numFmtId="0" fontId="4" fillId="4" borderId="0" xfId="0" applyFont="1" applyFill="1"/>
    <xf numFmtId="164" fontId="13" fillId="4" borderId="25" xfId="1" applyNumberFormat="1" applyFont="1" applyFill="1" applyBorder="1" applyAlignment="1">
      <alignment horizontal="center"/>
    </xf>
    <xf numFmtId="0" fontId="4" fillId="0" borderId="26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27" xfId="0" applyFont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26" xfId="0" applyFont="1" applyBorder="1"/>
    <xf numFmtId="0" fontId="4" fillId="0" borderId="5" xfId="0" applyFont="1" applyBorder="1"/>
    <xf numFmtId="164" fontId="4" fillId="0" borderId="27" xfId="0" applyNumberFormat="1" applyFont="1" applyBorder="1"/>
    <xf numFmtId="0" fontId="6" fillId="0" borderId="28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4" fillId="0" borderId="28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0" xfId="0" applyFont="1" applyBorder="1" applyAlignment="1">
      <alignment horizontal="center"/>
    </xf>
    <xf numFmtId="0" fontId="14" fillId="0" borderId="28" xfId="0" applyFont="1" applyBorder="1"/>
    <xf numFmtId="0" fontId="4" fillId="0" borderId="0" xfId="0" applyFont="1" applyBorder="1"/>
    <xf numFmtId="164" fontId="4" fillId="0" borderId="29" xfId="0" applyNumberFormat="1" applyFont="1" applyBorder="1"/>
    <xf numFmtId="0" fontId="4" fillId="0" borderId="28" xfId="0" applyFont="1" applyBorder="1"/>
    <xf numFmtId="0" fontId="4" fillId="0" borderId="3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30" xfId="0" applyFont="1" applyBorder="1"/>
    <xf numFmtId="0" fontId="4" fillId="0" borderId="8" xfId="0" applyFont="1" applyBorder="1"/>
    <xf numFmtId="164" fontId="4" fillId="0" borderId="31" xfId="0" applyNumberFormat="1" applyFont="1" applyBorder="1"/>
  </cellXfs>
  <cellStyles count="3">
    <cellStyle name="Normal" xfId="0" builtinId="0"/>
    <cellStyle name="Normal 2" xfId="2"/>
    <cellStyle name="Pourcentage 2" xfId="1"/>
  </cellStyles>
  <dxfs count="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18</xdr:row>
      <xdr:rowOff>142875</xdr:rowOff>
    </xdr:from>
    <xdr:to>
      <xdr:col>3</xdr:col>
      <xdr:colOff>228600</xdr:colOff>
      <xdr:row>22</xdr:row>
      <xdr:rowOff>276225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43325" y="293370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an_Objectifs2008_COMEX_V6.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BITDA"/>
      <sheetName val="Economics"/>
      <sheetName val="Resultats"/>
      <sheetName val="Bilan_SYNTHESE_QUANTI"/>
      <sheetName val="SYNTHESE_MUNOZ"/>
      <sheetName val="SYNTHESE_GAGET"/>
      <sheetName val="SYNTHESE_MOREL"/>
      <sheetName val="SYNTHESE_LEPRETRE"/>
      <sheetName val="SYNTHESE_BOULANGER"/>
      <sheetName val="SYNTHESE_STELLA"/>
      <sheetName val="SYNTHESE_THABUSSOT"/>
      <sheetName val="SYNTHESE_SHCROEDER"/>
      <sheetName val="SYNTHESE_REITER"/>
      <sheetName val="CALCUL EBITDA 2008"/>
      <sheetName val="Feuil2"/>
    </sheetNames>
    <sheetDataSet>
      <sheetData sheetId="0">
        <row r="13">
          <cell r="D13">
            <v>0.87913542126157929</v>
          </cell>
        </row>
      </sheetData>
      <sheetData sheetId="1"/>
      <sheetData sheetId="2">
        <row r="8">
          <cell r="F8">
            <v>1.2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abSelected="1" topLeftCell="A10" zoomScale="85" zoomScaleNormal="100" workbookViewId="0">
      <selection activeCell="D13" sqref="D13"/>
    </sheetView>
  </sheetViews>
  <sheetFormatPr baseColWidth="10" defaultRowHeight="11.25"/>
  <cols>
    <col min="1" max="1" width="5" style="8" customWidth="1"/>
    <col min="2" max="2" width="38" style="8" customWidth="1"/>
    <col min="3" max="3" width="9.7109375" style="8" customWidth="1"/>
    <col min="4" max="4" width="21.28515625" style="8" customWidth="1"/>
    <col min="5" max="5" width="13.28515625" style="8" customWidth="1"/>
    <col min="6" max="6" width="12" style="11" bestFit="1" customWidth="1"/>
    <col min="7" max="7" width="10.140625" style="9" customWidth="1"/>
    <col min="8" max="8" width="13.28515625" style="9" customWidth="1"/>
    <col min="9" max="9" width="20.42578125" style="12" bestFit="1" customWidth="1"/>
    <col min="10" max="16384" width="11.42578125" style="9"/>
  </cols>
  <sheetData>
    <row r="1" spans="1:9" s="4" customFormat="1" ht="21.75" customHeight="1">
      <c r="A1" s="1"/>
      <c r="B1" s="1"/>
      <c r="C1" s="1"/>
      <c r="D1" s="2" t="s">
        <v>0</v>
      </c>
      <c r="E1" s="3"/>
      <c r="I1" s="5"/>
    </row>
    <row r="2" spans="1:9" ht="16.5" customHeight="1">
      <c r="A2" s="6" t="s">
        <v>25</v>
      </c>
      <c r="B2" s="7"/>
      <c r="C2" s="6"/>
      <c r="F2" s="9"/>
      <c r="I2" s="10"/>
    </row>
    <row r="3" spans="1:9" ht="18.75" customHeight="1">
      <c r="A3" s="6" t="s">
        <v>26</v>
      </c>
      <c r="B3" s="7"/>
      <c r="C3" s="6"/>
    </row>
    <row r="4" spans="1:9" ht="5.25" customHeight="1"/>
    <row r="5" spans="1:9" ht="5.25" customHeight="1"/>
    <row r="6" spans="1:9" ht="12.75">
      <c r="F6" s="13"/>
      <c r="G6" s="14"/>
      <c r="H6" s="8"/>
      <c r="I6" s="15"/>
    </row>
    <row r="7" spans="1:9" ht="4.5" customHeight="1">
      <c r="F7" s="13"/>
      <c r="G7" s="14"/>
      <c r="H7" s="8"/>
      <c r="I7" s="16"/>
    </row>
    <row r="8" spans="1:9">
      <c r="A8" s="17" t="s">
        <v>1</v>
      </c>
      <c r="B8" s="17"/>
      <c r="C8" s="17"/>
      <c r="D8" s="17"/>
      <c r="E8" s="18"/>
      <c r="F8" s="19"/>
      <c r="G8" s="20"/>
      <c r="H8" s="21"/>
      <c r="I8" s="22"/>
    </row>
    <row r="9" spans="1:9" s="27" customFormat="1">
      <c r="A9" s="23"/>
      <c r="B9" s="23"/>
      <c r="C9" s="23"/>
      <c r="D9" s="23"/>
      <c r="E9" s="24"/>
      <c r="F9" s="25"/>
      <c r="G9" s="26"/>
      <c r="I9" s="28"/>
    </row>
    <row r="10" spans="1:9" s="11" customFormat="1" ht="12" thickBot="1">
      <c r="A10" s="29"/>
      <c r="B10" s="30" t="s">
        <v>2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8</v>
      </c>
      <c r="I10" s="31" t="s">
        <v>9</v>
      </c>
    </row>
    <row r="11" spans="1:9" ht="20.25" customHeight="1" thickBot="1">
      <c r="A11" s="32">
        <v>1</v>
      </c>
      <c r="B11" s="33" t="s">
        <v>10</v>
      </c>
      <c r="C11" s="34"/>
      <c r="D11" s="35">
        <v>226.7</v>
      </c>
      <c r="E11" s="36"/>
      <c r="F11" s="37">
        <v>0.1</v>
      </c>
      <c r="G11" s="38">
        <f>D11*H11</f>
        <v>199.3</v>
      </c>
      <c r="H11" s="39">
        <f>[1]EBITDA!D13</f>
        <v>0.87913542126157929</v>
      </c>
      <c r="I11" s="40">
        <f>H11*F11</f>
        <v>8.7913542126157929E-2</v>
      </c>
    </row>
    <row r="12" spans="1:9" ht="20.25" customHeight="1" thickBot="1">
      <c r="A12" s="32">
        <v>2</v>
      </c>
      <c r="B12" s="33" t="s">
        <v>11</v>
      </c>
      <c r="C12" s="34"/>
      <c r="D12" s="35"/>
      <c r="E12" s="36"/>
      <c r="F12" s="37">
        <v>0.1</v>
      </c>
      <c r="G12" s="38">
        <f>D12*H12</f>
        <v>0</v>
      </c>
      <c r="H12" s="39">
        <f>[1]Resultats!F8</f>
        <v>1.2</v>
      </c>
      <c r="I12" s="40">
        <f>H12*F12</f>
        <v>0.12</v>
      </c>
    </row>
    <row r="13" spans="1:9" s="11" customFormat="1">
      <c r="A13" s="29"/>
      <c r="B13" s="30"/>
      <c r="C13" s="30"/>
      <c r="D13" s="30"/>
      <c r="E13" s="30"/>
      <c r="F13" s="41"/>
      <c r="G13" s="30"/>
      <c r="H13" s="31"/>
      <c r="I13" s="42">
        <f>SUM(I11:I12)</f>
        <v>0.20791354212615792</v>
      </c>
    </row>
    <row r="14" spans="1:9" s="11" customFormat="1" ht="5.25" customHeight="1">
      <c r="A14" s="29"/>
      <c r="B14" s="30"/>
      <c r="C14" s="30"/>
      <c r="D14" s="30"/>
      <c r="E14" s="30"/>
      <c r="F14" s="30"/>
      <c r="G14" s="30"/>
      <c r="H14" s="31"/>
      <c r="I14" s="16"/>
    </row>
    <row r="15" spans="1:9" s="48" customFormat="1" ht="16.5" customHeight="1">
      <c r="A15" s="43" t="s">
        <v>12</v>
      </c>
      <c r="B15" s="43"/>
      <c r="C15" s="43"/>
      <c r="D15" s="44"/>
      <c r="E15" s="44"/>
      <c r="F15" s="45"/>
      <c r="G15" s="46"/>
      <c r="H15" s="47"/>
      <c r="I15" s="47"/>
    </row>
    <row r="16" spans="1:9" ht="6" customHeight="1">
      <c r="G16" s="49"/>
      <c r="H16" s="12"/>
    </row>
    <row r="17" spans="1:9">
      <c r="A17" s="17" t="s">
        <v>13</v>
      </c>
      <c r="B17" s="17"/>
      <c r="C17" s="17"/>
      <c r="D17" s="18"/>
      <c r="E17" s="18"/>
      <c r="F17" s="19"/>
      <c r="G17" s="20"/>
      <c r="H17" s="22"/>
      <c r="I17" s="22"/>
    </row>
    <row r="18" spans="1:9" ht="9.75" customHeight="1">
      <c r="G18" s="49"/>
      <c r="H18" s="12"/>
    </row>
    <row r="19" spans="1:9" s="11" customFormat="1" ht="12" thickBot="1">
      <c r="A19" s="29"/>
      <c r="B19" s="30" t="s">
        <v>2</v>
      </c>
      <c r="C19" s="30" t="s">
        <v>3</v>
      </c>
      <c r="D19" s="30" t="s">
        <v>4</v>
      </c>
      <c r="E19" s="30" t="s">
        <v>5</v>
      </c>
      <c r="F19" s="30" t="s">
        <v>6</v>
      </c>
      <c r="G19" s="30" t="s">
        <v>7</v>
      </c>
      <c r="H19" s="31" t="s">
        <v>8</v>
      </c>
      <c r="I19" s="31" t="s">
        <v>9</v>
      </c>
    </row>
    <row r="20" spans="1:9" ht="27" customHeight="1" thickBot="1">
      <c r="A20" s="32">
        <v>1</v>
      </c>
      <c r="B20" s="50" t="s">
        <v>28</v>
      </c>
      <c r="C20" s="36"/>
      <c r="D20" s="50"/>
      <c r="E20" s="51"/>
      <c r="F20" s="52">
        <v>0.15</v>
      </c>
      <c r="G20" s="38"/>
      <c r="H20" s="53">
        <v>1.08</v>
      </c>
      <c r="I20" s="40">
        <f>H20*F20</f>
        <v>0.16200000000000001</v>
      </c>
    </row>
    <row r="21" spans="1:9" ht="27" customHeight="1" thickBot="1">
      <c r="A21" s="32">
        <v>2</v>
      </c>
      <c r="B21" s="50" t="s">
        <v>29</v>
      </c>
      <c r="C21" s="54"/>
      <c r="D21" s="54"/>
      <c r="E21" s="55"/>
      <c r="F21" s="52">
        <v>0.1</v>
      </c>
      <c r="G21" s="38"/>
      <c r="H21" s="53">
        <v>1.03</v>
      </c>
      <c r="I21" s="40">
        <f>H21*F21</f>
        <v>0.10300000000000001</v>
      </c>
    </row>
    <row r="22" spans="1:9" ht="27" customHeight="1" thickBot="1">
      <c r="A22" s="32">
        <v>3</v>
      </c>
      <c r="B22" s="50" t="s">
        <v>27</v>
      </c>
      <c r="C22" s="54"/>
      <c r="D22" s="50"/>
      <c r="E22" s="55"/>
      <c r="F22" s="52">
        <v>0.2</v>
      </c>
      <c r="G22" s="56"/>
      <c r="H22" s="57">
        <v>1.08</v>
      </c>
      <c r="I22" s="40">
        <f>H22*F22</f>
        <v>0.21600000000000003</v>
      </c>
    </row>
    <row r="23" spans="1:9" ht="27" customHeight="1" thickBot="1">
      <c r="A23" s="32">
        <v>4</v>
      </c>
      <c r="B23" s="50" t="s">
        <v>31</v>
      </c>
      <c r="C23" s="54"/>
      <c r="D23" s="50"/>
      <c r="E23" s="51"/>
      <c r="F23" s="52">
        <v>0.05</v>
      </c>
      <c r="G23" s="38"/>
      <c r="H23" s="39">
        <v>1</v>
      </c>
      <c r="I23" s="40">
        <f>H23*F23</f>
        <v>0.05</v>
      </c>
    </row>
    <row r="24" spans="1:9">
      <c r="E24" s="58"/>
      <c r="F24" s="59"/>
      <c r="I24" s="42">
        <f>SUM(I20:I23)</f>
        <v>0.53100000000000003</v>
      </c>
    </row>
    <row r="25" spans="1:9" ht="6.75" customHeight="1"/>
    <row r="26" spans="1:9">
      <c r="A26" s="17" t="s">
        <v>14</v>
      </c>
      <c r="B26" s="17"/>
      <c r="C26" s="17"/>
      <c r="D26" s="18"/>
      <c r="E26" s="18"/>
      <c r="F26" s="19"/>
      <c r="G26" s="21"/>
      <c r="H26" s="21"/>
      <c r="I26" s="22"/>
    </row>
    <row r="28" spans="1:9" s="11" customFormat="1" ht="12" thickBot="1">
      <c r="A28" s="29"/>
      <c r="B28" s="60"/>
      <c r="C28" s="30" t="s">
        <v>15</v>
      </c>
      <c r="D28" s="30" t="s">
        <v>16</v>
      </c>
      <c r="E28" s="30"/>
      <c r="F28" s="30" t="s">
        <v>6</v>
      </c>
      <c r="G28" s="61" t="s">
        <v>8</v>
      </c>
      <c r="H28" s="61"/>
      <c r="I28" s="31" t="s">
        <v>9</v>
      </c>
    </row>
    <row r="29" spans="1:9">
      <c r="B29" s="62" t="s">
        <v>17</v>
      </c>
      <c r="C29" s="63">
        <v>2</v>
      </c>
      <c r="D29" s="64"/>
      <c r="E29" s="65"/>
      <c r="F29" s="66">
        <v>0.3</v>
      </c>
      <c r="G29" s="67">
        <v>1.1000000000000001</v>
      </c>
      <c r="H29" s="68"/>
      <c r="I29" s="69">
        <f>+F29*G29</f>
        <v>0.33</v>
      </c>
    </row>
    <row r="30" spans="1:9">
      <c r="B30" s="70" t="s">
        <v>18</v>
      </c>
      <c r="C30" s="71">
        <v>3</v>
      </c>
      <c r="D30" s="72"/>
      <c r="E30" s="73"/>
      <c r="F30" s="74"/>
      <c r="G30" s="75"/>
      <c r="H30" s="76"/>
      <c r="I30" s="77"/>
    </row>
    <row r="31" spans="1:9">
      <c r="B31" s="78" t="s">
        <v>19</v>
      </c>
      <c r="C31" s="79">
        <v>3</v>
      </c>
      <c r="D31" s="80"/>
      <c r="E31" s="81"/>
      <c r="F31" s="82"/>
      <c r="G31" s="75"/>
      <c r="H31" s="76"/>
      <c r="I31" s="77"/>
    </row>
    <row r="32" spans="1:9" ht="12" thickBot="1">
      <c r="B32" s="83" t="s">
        <v>20</v>
      </c>
      <c r="C32" s="84">
        <v>3</v>
      </c>
      <c r="D32" s="85"/>
      <c r="E32" s="86"/>
      <c r="F32" s="87"/>
      <c r="G32" s="88"/>
      <c r="H32" s="89"/>
      <c r="I32" s="90"/>
    </row>
    <row r="33" spans="1:9">
      <c r="I33" s="42">
        <f>SUM(I29)</f>
        <v>0.33</v>
      </c>
    </row>
    <row r="34" spans="1:9" ht="8.25" customHeight="1" thickBot="1"/>
    <row r="35" spans="1:9" ht="13.5" thickBot="1">
      <c r="A35" s="91" t="s">
        <v>21</v>
      </c>
      <c r="B35" s="91"/>
      <c r="C35" s="92"/>
      <c r="D35" s="92"/>
      <c r="E35" s="92" t="s">
        <v>22</v>
      </c>
      <c r="F35" s="93">
        <f>SUM(F11:F12,F20:F23,F29)</f>
        <v>1</v>
      </c>
      <c r="G35" s="94"/>
      <c r="H35" s="94"/>
      <c r="I35" s="95">
        <f>I13+I24+I33</f>
        <v>1.068913542126158</v>
      </c>
    </row>
    <row r="36" spans="1:9" ht="12" thickBot="1"/>
    <row r="37" spans="1:9">
      <c r="A37" s="96"/>
      <c r="B37" s="97"/>
      <c r="C37" s="98"/>
      <c r="D37" s="97"/>
      <c r="E37" s="97"/>
      <c r="F37" s="99"/>
      <c r="G37" s="100"/>
      <c r="H37" s="101"/>
      <c r="I37" s="102"/>
    </row>
    <row r="38" spans="1:9">
      <c r="A38" s="103" t="s">
        <v>23</v>
      </c>
      <c r="B38" s="104"/>
      <c r="C38" s="105"/>
      <c r="D38" s="104" t="s">
        <v>24</v>
      </c>
      <c r="E38" s="104"/>
      <c r="F38" s="104"/>
      <c r="G38" s="106" t="s">
        <v>30</v>
      </c>
      <c r="H38" s="107"/>
      <c r="I38" s="108"/>
    </row>
    <row r="39" spans="1:9" ht="12.75">
      <c r="A39" s="109"/>
      <c r="B39" s="110"/>
      <c r="C39" s="111"/>
      <c r="D39" s="110"/>
      <c r="E39" s="110"/>
      <c r="F39" s="112"/>
      <c r="G39" s="113"/>
      <c r="H39" s="114"/>
      <c r="I39" s="115"/>
    </row>
    <row r="40" spans="1:9">
      <c r="A40" s="109"/>
      <c r="B40" s="110"/>
      <c r="C40" s="111"/>
      <c r="D40" s="110"/>
      <c r="E40" s="110"/>
      <c r="F40" s="112"/>
      <c r="G40" s="116"/>
      <c r="H40" s="114"/>
      <c r="I40" s="115"/>
    </row>
    <row r="41" spans="1:9">
      <c r="A41" s="109"/>
      <c r="B41" s="110"/>
      <c r="C41" s="111"/>
      <c r="D41" s="110"/>
      <c r="E41" s="110"/>
      <c r="F41" s="112"/>
      <c r="G41" s="116"/>
      <c r="H41" s="114"/>
      <c r="I41" s="115"/>
    </row>
    <row r="42" spans="1:9">
      <c r="A42" s="109"/>
      <c r="B42" s="110"/>
      <c r="C42" s="111"/>
      <c r="D42" s="110"/>
      <c r="E42" s="110"/>
      <c r="F42" s="112"/>
      <c r="G42" s="116"/>
      <c r="H42" s="114"/>
      <c r="I42" s="115"/>
    </row>
    <row r="43" spans="1:9">
      <c r="A43" s="109"/>
      <c r="B43" s="110"/>
      <c r="C43" s="111"/>
      <c r="D43" s="110"/>
      <c r="E43" s="110"/>
      <c r="F43" s="112"/>
      <c r="G43" s="116"/>
      <c r="H43" s="114"/>
      <c r="I43" s="115"/>
    </row>
    <row r="44" spans="1:9">
      <c r="A44" s="109"/>
      <c r="B44" s="110"/>
      <c r="C44" s="111"/>
      <c r="D44" s="110"/>
      <c r="E44" s="110"/>
      <c r="F44" s="112"/>
      <c r="G44" s="116"/>
      <c r="H44" s="114"/>
      <c r="I44" s="115"/>
    </row>
    <row r="45" spans="1:9">
      <c r="A45" s="109"/>
      <c r="B45" s="110"/>
      <c r="C45" s="111"/>
      <c r="D45" s="110"/>
      <c r="E45" s="110"/>
      <c r="F45" s="112"/>
      <c r="G45" s="116"/>
      <c r="H45" s="114"/>
      <c r="I45" s="115"/>
    </row>
    <row r="46" spans="1:9" ht="12" thickBot="1">
      <c r="A46" s="117"/>
      <c r="B46" s="118"/>
      <c r="C46" s="119"/>
      <c r="D46" s="118"/>
      <c r="E46" s="118"/>
      <c r="F46" s="120"/>
      <c r="G46" s="121"/>
      <c r="H46" s="122"/>
      <c r="I46" s="123"/>
    </row>
  </sheetData>
  <mergeCells count="10">
    <mergeCell ref="I29:I32"/>
    <mergeCell ref="A38:C38"/>
    <mergeCell ref="D38:F38"/>
    <mergeCell ref="G38:I38"/>
    <mergeCell ref="A1:C1"/>
    <mergeCell ref="G28:H28"/>
    <mergeCell ref="D29:D32"/>
    <mergeCell ref="E29:E32"/>
    <mergeCell ref="F29:F32"/>
    <mergeCell ref="G29:H32"/>
  </mergeCells>
  <conditionalFormatting sqref="F35">
    <cfRule type="cellIs" dxfId="2" priority="3" stopIfTrue="1" operator="notEqual">
      <formula>1</formula>
    </cfRule>
  </conditionalFormatting>
  <conditionalFormatting sqref="F35">
    <cfRule type="cellIs" dxfId="1" priority="2" stopIfTrue="1" operator="notEqual">
      <formula>1</formula>
    </cfRule>
  </conditionalFormatting>
  <conditionalFormatting sqref="F35">
    <cfRule type="cellIs" dxfId="0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9:C32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9" orientation="landscape" horizontalDpi="300" verticalDpi="300" r:id="rId1"/>
  <headerFooter alignWithMargins="0">
    <oddFooter>&amp;LSynthèse F. Munoz&amp;R&amp;D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SYNTHESE_MUNOZ</vt:lpstr>
      <vt:lpstr>SYNTHESE_MUNOZ!Zone_d_impression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2009-05-19T13:23:20Z</dcterms:created>
  <dcterms:modified xsi:type="dcterms:W3CDTF">2009-05-19T14:18:36Z</dcterms:modified>
</cp:coreProperties>
</file>