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8735" windowHeight="813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E25" i="1"/>
  <c r="F25"/>
  <c r="G25"/>
  <c r="H25"/>
  <c r="I25"/>
  <c r="J25"/>
  <c r="K25"/>
  <c r="L25"/>
  <c r="M25"/>
  <c r="E26"/>
  <c r="F26"/>
  <c r="G26"/>
  <c r="H26"/>
  <c r="I26"/>
  <c r="J26"/>
  <c r="K26"/>
  <c r="L26"/>
  <c r="M26"/>
  <c r="E27"/>
  <c r="F27"/>
  <c r="G27"/>
  <c r="H27"/>
  <c r="I27"/>
  <c r="J27"/>
  <c r="K27"/>
  <c r="L27"/>
  <c r="M27"/>
  <c r="E28"/>
  <c r="F28"/>
  <c r="G28"/>
  <c r="H28"/>
  <c r="I28"/>
  <c r="J28"/>
  <c r="K28"/>
  <c r="L28"/>
  <c r="M28"/>
  <c r="D26"/>
  <c r="D27"/>
  <c r="D28"/>
  <c r="D25"/>
  <c r="F24"/>
  <c r="G24" s="1"/>
  <c r="H24" s="1"/>
  <c r="I24" s="1"/>
  <c r="J24" s="1"/>
  <c r="K24" s="1"/>
  <c r="L24" s="1"/>
  <c r="M24" s="1"/>
  <c r="E24"/>
  <c r="C27"/>
  <c r="C28"/>
  <c r="C26"/>
  <c r="D10"/>
</calcChain>
</file>

<file path=xl/sharedStrings.xml><?xml version="1.0" encoding="utf-8"?>
<sst xmlns="http://schemas.openxmlformats.org/spreadsheetml/2006/main" count="11" uniqueCount="10">
  <si>
    <t>P.Calorifico Carb</t>
  </si>
  <si>
    <t>P.Calorifico Biomas</t>
  </si>
  <si>
    <t>Rendimiento electr</t>
  </si>
  <si>
    <t>Cons UnitCO2</t>
  </si>
  <si>
    <t>Tm/MWh</t>
  </si>
  <si>
    <t>kTh/Tm</t>
  </si>
  <si>
    <t>Th/KWh</t>
  </si>
  <si>
    <t>CI (€/Tm)</t>
  </si>
  <si>
    <t>CO2 (€/Tm)</t>
  </si>
  <si>
    <t xml:space="preserve">Precio de la Biomasa competiva </t>
  </si>
</sst>
</file>

<file path=xl/styles.xml><?xml version="1.0" encoding="utf-8"?>
<styleSheet xmlns="http://schemas.openxmlformats.org/spreadsheetml/2006/main">
  <numFmts count="1">
    <numFmt numFmtId="168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scatterChart>
        <c:scatterStyle val="smoothMarker"/>
        <c:ser>
          <c:idx val="0"/>
          <c:order val="0"/>
          <c:tx>
            <c:strRef>
              <c:f>Feuil1!$C$25</c:f>
              <c:strCache>
                <c:ptCount val="1"/>
                <c:pt idx="0">
                  <c:v>10</c:v>
                </c:pt>
              </c:strCache>
            </c:strRef>
          </c:tx>
          <c:xVal>
            <c:numRef>
              <c:f>Feuil1!$D$24:$M$24</c:f>
              <c:numCache>
                <c:formatCode>General</c:formatCode>
                <c:ptCount val="10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100</c:v>
                </c:pt>
                <c:pt idx="7">
                  <c:v>110</c:v>
                </c:pt>
                <c:pt idx="8">
                  <c:v>120</c:v>
                </c:pt>
                <c:pt idx="9">
                  <c:v>130</c:v>
                </c:pt>
              </c:numCache>
            </c:numRef>
          </c:xVal>
          <c:yVal>
            <c:numRef>
              <c:f>Feuil1!$D$25:$M$25</c:f>
              <c:numCache>
                <c:formatCode>0.0</c:formatCode>
                <c:ptCount val="10"/>
                <c:pt idx="0">
                  <c:v>28.666002600000002</c:v>
                </c:pt>
                <c:pt idx="1">
                  <c:v>32.986002600000006</c:v>
                </c:pt>
                <c:pt idx="2">
                  <c:v>37.306002599999999</c:v>
                </c:pt>
                <c:pt idx="3">
                  <c:v>41.6260026</c:v>
                </c:pt>
                <c:pt idx="4">
                  <c:v>45.9460026</c:v>
                </c:pt>
                <c:pt idx="5">
                  <c:v>50.266002600000007</c:v>
                </c:pt>
                <c:pt idx="6">
                  <c:v>54.5860026</c:v>
                </c:pt>
                <c:pt idx="7">
                  <c:v>58.906002600000008</c:v>
                </c:pt>
                <c:pt idx="8">
                  <c:v>63.226002600000001</c:v>
                </c:pt>
                <c:pt idx="9">
                  <c:v>67.546002599999994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Feuil1!$C$26</c:f>
              <c:strCache>
                <c:ptCount val="1"/>
                <c:pt idx="0">
                  <c:v>15</c:v>
                </c:pt>
              </c:strCache>
            </c:strRef>
          </c:tx>
          <c:xVal>
            <c:numRef>
              <c:f>Feuil1!$D$24:$M$24</c:f>
              <c:numCache>
                <c:formatCode>General</c:formatCode>
                <c:ptCount val="10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100</c:v>
                </c:pt>
                <c:pt idx="7">
                  <c:v>110</c:v>
                </c:pt>
                <c:pt idx="8">
                  <c:v>120</c:v>
                </c:pt>
                <c:pt idx="9">
                  <c:v>130</c:v>
                </c:pt>
              </c:numCache>
            </c:numRef>
          </c:xVal>
          <c:yVal>
            <c:numRef>
              <c:f>Feuil1!$D$26:$M$26</c:f>
              <c:numCache>
                <c:formatCode>0.0</c:formatCode>
                <c:ptCount val="10"/>
                <c:pt idx="0">
                  <c:v>34.359003900000005</c:v>
                </c:pt>
                <c:pt idx="1">
                  <c:v>38.679003899999998</c:v>
                </c:pt>
                <c:pt idx="2">
                  <c:v>42.999003900000005</c:v>
                </c:pt>
                <c:pt idx="3">
                  <c:v>47.319003899999998</c:v>
                </c:pt>
                <c:pt idx="4">
                  <c:v>51.639003900000006</c:v>
                </c:pt>
                <c:pt idx="5">
                  <c:v>55.959003899999999</c:v>
                </c:pt>
                <c:pt idx="6">
                  <c:v>60.279003900000006</c:v>
                </c:pt>
                <c:pt idx="7">
                  <c:v>64.5990039</c:v>
                </c:pt>
                <c:pt idx="8">
                  <c:v>68.919003900000007</c:v>
                </c:pt>
                <c:pt idx="9">
                  <c:v>73.2390039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Feuil1!$C$27</c:f>
              <c:strCache>
                <c:ptCount val="1"/>
                <c:pt idx="0">
                  <c:v>20</c:v>
                </c:pt>
              </c:strCache>
            </c:strRef>
          </c:tx>
          <c:xVal>
            <c:numRef>
              <c:f>Feuil1!$D$24:$M$24</c:f>
              <c:numCache>
                <c:formatCode>General</c:formatCode>
                <c:ptCount val="10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100</c:v>
                </c:pt>
                <c:pt idx="7">
                  <c:v>110</c:v>
                </c:pt>
                <c:pt idx="8">
                  <c:v>120</c:v>
                </c:pt>
                <c:pt idx="9">
                  <c:v>130</c:v>
                </c:pt>
              </c:numCache>
            </c:numRef>
          </c:xVal>
          <c:yVal>
            <c:numRef>
              <c:f>Feuil1!$D$27:$M$27</c:f>
              <c:numCache>
                <c:formatCode>0.0</c:formatCode>
                <c:ptCount val="10"/>
                <c:pt idx="0">
                  <c:v>40.052005200000004</c:v>
                </c:pt>
                <c:pt idx="1">
                  <c:v>44.372005200000004</c:v>
                </c:pt>
                <c:pt idx="2">
                  <c:v>48.692005200000004</c:v>
                </c:pt>
                <c:pt idx="3">
                  <c:v>53.012005200000004</c:v>
                </c:pt>
                <c:pt idx="4">
                  <c:v>57.332005200000005</c:v>
                </c:pt>
                <c:pt idx="5">
                  <c:v>61.652005200000005</c:v>
                </c:pt>
                <c:pt idx="6">
                  <c:v>65.972005200000012</c:v>
                </c:pt>
                <c:pt idx="7">
                  <c:v>70.292005200000006</c:v>
                </c:pt>
                <c:pt idx="8">
                  <c:v>74.612005199999999</c:v>
                </c:pt>
                <c:pt idx="9">
                  <c:v>78.932005199999992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Feuil1!$C$28</c:f>
              <c:strCache>
                <c:ptCount val="1"/>
                <c:pt idx="0">
                  <c:v>25</c:v>
                </c:pt>
              </c:strCache>
            </c:strRef>
          </c:tx>
          <c:xVal>
            <c:numRef>
              <c:f>Feuil1!$D$24:$M$24</c:f>
              <c:numCache>
                <c:formatCode>General</c:formatCode>
                <c:ptCount val="10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100</c:v>
                </c:pt>
                <c:pt idx="7">
                  <c:v>110</c:v>
                </c:pt>
                <c:pt idx="8">
                  <c:v>120</c:v>
                </c:pt>
                <c:pt idx="9">
                  <c:v>130</c:v>
                </c:pt>
              </c:numCache>
            </c:numRef>
          </c:xVal>
          <c:yVal>
            <c:numRef>
              <c:f>Feuil1!$D$28:$M$28</c:f>
              <c:numCache>
                <c:formatCode>0.0</c:formatCode>
                <c:ptCount val="10"/>
                <c:pt idx="0">
                  <c:v>45.745006500000002</c:v>
                </c:pt>
                <c:pt idx="1">
                  <c:v>50.065006500000003</c:v>
                </c:pt>
                <c:pt idx="2">
                  <c:v>54.385006500000003</c:v>
                </c:pt>
                <c:pt idx="3">
                  <c:v>58.705006499999996</c:v>
                </c:pt>
                <c:pt idx="4">
                  <c:v>63.025006500000003</c:v>
                </c:pt>
                <c:pt idx="5">
                  <c:v>67.345006500000011</c:v>
                </c:pt>
                <c:pt idx="6">
                  <c:v>71.665006500000004</c:v>
                </c:pt>
                <c:pt idx="7">
                  <c:v>75.985006499999997</c:v>
                </c:pt>
                <c:pt idx="8">
                  <c:v>80.305006500000005</c:v>
                </c:pt>
                <c:pt idx="9">
                  <c:v>84.625006499999998</c:v>
                </c:pt>
              </c:numCache>
            </c:numRef>
          </c:yVal>
          <c:smooth val="1"/>
        </c:ser>
        <c:axId val="70073728"/>
        <c:axId val="70072192"/>
      </c:scatterChart>
      <c:valAx>
        <c:axId val="70073728"/>
        <c:scaling>
          <c:orientation val="minMax"/>
        </c:scaling>
        <c:axPos val="b"/>
        <c:numFmt formatCode="General" sourceLinked="1"/>
        <c:tickLblPos val="nextTo"/>
        <c:crossAx val="70072192"/>
        <c:crosses val="autoZero"/>
        <c:crossBetween val="midCat"/>
      </c:valAx>
      <c:valAx>
        <c:axId val="70072192"/>
        <c:scaling>
          <c:orientation val="minMax"/>
          <c:min val="30"/>
        </c:scaling>
        <c:axPos val="l"/>
        <c:majorGridlines/>
        <c:numFmt formatCode="0.0" sourceLinked="1"/>
        <c:tickLblPos val="nextTo"/>
        <c:crossAx val="700737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</xdr:row>
      <xdr:rowOff>142875</xdr:rowOff>
    </xdr:from>
    <xdr:to>
      <xdr:col>11</xdr:col>
      <xdr:colOff>314325</xdr:colOff>
      <xdr:row>20</xdr:row>
      <xdr:rowOff>28575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7:M28"/>
  <sheetViews>
    <sheetView tabSelected="1" topLeftCell="A5" workbookViewId="0">
      <selection activeCell="D18" sqref="D18"/>
    </sheetView>
  </sheetViews>
  <sheetFormatPr baseColWidth="10" defaultRowHeight="15"/>
  <cols>
    <col min="2" max="2" width="18.28515625" bestFit="1" customWidth="1"/>
  </cols>
  <sheetData>
    <row r="7" spans="2:4">
      <c r="B7" t="s">
        <v>0</v>
      </c>
      <c r="C7">
        <v>6.25</v>
      </c>
      <c r="D7" t="s">
        <v>5</v>
      </c>
    </row>
    <row r="8" spans="2:4">
      <c r="C8">
        <v>1.163</v>
      </c>
      <c r="D8" t="s">
        <v>6</v>
      </c>
    </row>
    <row r="9" spans="2:4">
      <c r="B9" t="s">
        <v>1</v>
      </c>
      <c r="C9">
        <v>2.7</v>
      </c>
      <c r="D9" t="s">
        <v>5</v>
      </c>
    </row>
    <row r="10" spans="2:4">
      <c r="B10" t="s">
        <v>2</v>
      </c>
      <c r="C10">
        <v>0.37</v>
      </c>
      <c r="D10">
        <f>D16/C10</f>
        <v>0</v>
      </c>
    </row>
    <row r="11" spans="2:4">
      <c r="B11" t="s">
        <v>3</v>
      </c>
      <c r="C11">
        <v>0.98</v>
      </c>
      <c r="D11" t="s">
        <v>4</v>
      </c>
    </row>
    <row r="14" spans="2:4">
      <c r="C14">
        <v>60</v>
      </c>
    </row>
    <row r="22" spans="2:13">
      <c r="D22" t="s">
        <v>9</v>
      </c>
    </row>
    <row r="23" spans="2:13">
      <c r="D23" t="s">
        <v>7</v>
      </c>
    </row>
    <row r="24" spans="2:13">
      <c r="D24">
        <v>40</v>
      </c>
      <c r="E24">
        <f>D24+10</f>
        <v>50</v>
      </c>
      <c r="F24">
        <f t="shared" ref="F24:M24" si="0">E24+10</f>
        <v>60</v>
      </c>
      <c r="G24">
        <f t="shared" si="0"/>
        <v>70</v>
      </c>
      <c r="H24">
        <f t="shared" si="0"/>
        <v>80</v>
      </c>
      <c r="I24">
        <f t="shared" si="0"/>
        <v>90</v>
      </c>
      <c r="J24">
        <f t="shared" si="0"/>
        <v>100</v>
      </c>
      <c r="K24">
        <f t="shared" si="0"/>
        <v>110</v>
      </c>
      <c r="L24">
        <f t="shared" si="0"/>
        <v>120</v>
      </c>
      <c r="M24">
        <f t="shared" si="0"/>
        <v>130</v>
      </c>
    </row>
    <row r="25" spans="2:13">
      <c r="C25" s="1">
        <v>10</v>
      </c>
      <c r="D25" s="2">
        <f>D$24*$C$9/$C$7+$C25*$C$8*$C$10*$C$9*$C$11</f>
        <v>28.666002600000002</v>
      </c>
      <c r="E25" s="2">
        <f t="shared" ref="E25:M25" si="1">E$24*$C$9/$C$7+$C25*$C$8*$C$10*$C$9*$C$11</f>
        <v>32.986002600000006</v>
      </c>
      <c r="F25" s="2">
        <f t="shared" si="1"/>
        <v>37.306002599999999</v>
      </c>
      <c r="G25" s="2">
        <f t="shared" si="1"/>
        <v>41.6260026</v>
      </c>
      <c r="H25" s="2">
        <f t="shared" si="1"/>
        <v>45.9460026</v>
      </c>
      <c r="I25" s="2">
        <f t="shared" si="1"/>
        <v>50.266002600000007</v>
      </c>
      <c r="J25" s="2">
        <f t="shared" si="1"/>
        <v>54.5860026</v>
      </c>
      <c r="K25" s="2">
        <f t="shared" si="1"/>
        <v>58.906002600000008</v>
      </c>
      <c r="L25" s="2">
        <f t="shared" si="1"/>
        <v>63.226002600000001</v>
      </c>
      <c r="M25" s="2">
        <f t="shared" si="1"/>
        <v>67.546002599999994</v>
      </c>
    </row>
    <row r="26" spans="2:13">
      <c r="B26" s="1" t="s">
        <v>8</v>
      </c>
      <c r="C26" s="1">
        <f>C25+5</f>
        <v>15</v>
      </c>
      <c r="D26" s="2">
        <f t="shared" ref="D26:M28" si="2">D$24*$C$9/$C$7+$C26*$C$8*$C$10*$C$9*$C$11</f>
        <v>34.359003900000005</v>
      </c>
      <c r="E26" s="2">
        <f t="shared" si="2"/>
        <v>38.679003899999998</v>
      </c>
      <c r="F26" s="2">
        <f t="shared" si="2"/>
        <v>42.999003900000005</v>
      </c>
      <c r="G26" s="2">
        <f t="shared" si="2"/>
        <v>47.319003899999998</v>
      </c>
      <c r="H26" s="2">
        <f t="shared" si="2"/>
        <v>51.639003900000006</v>
      </c>
      <c r="I26" s="2">
        <f t="shared" si="2"/>
        <v>55.959003899999999</v>
      </c>
      <c r="J26" s="2">
        <f t="shared" si="2"/>
        <v>60.279003900000006</v>
      </c>
      <c r="K26" s="2">
        <f t="shared" si="2"/>
        <v>64.5990039</v>
      </c>
      <c r="L26" s="2">
        <f t="shared" si="2"/>
        <v>68.919003900000007</v>
      </c>
      <c r="M26" s="2">
        <f t="shared" si="2"/>
        <v>73.2390039</v>
      </c>
    </row>
    <row r="27" spans="2:13">
      <c r="C27" s="1">
        <f t="shared" ref="C27:C28" si="3">C26+5</f>
        <v>20</v>
      </c>
      <c r="D27" s="2">
        <f t="shared" si="2"/>
        <v>40.052005200000004</v>
      </c>
      <c r="E27" s="2">
        <f t="shared" si="2"/>
        <v>44.372005200000004</v>
      </c>
      <c r="F27" s="2">
        <f t="shared" si="2"/>
        <v>48.692005200000004</v>
      </c>
      <c r="G27" s="2">
        <f t="shared" si="2"/>
        <v>53.012005200000004</v>
      </c>
      <c r="H27" s="2">
        <f t="shared" si="2"/>
        <v>57.332005200000005</v>
      </c>
      <c r="I27" s="2">
        <f t="shared" si="2"/>
        <v>61.652005200000005</v>
      </c>
      <c r="J27" s="2">
        <f t="shared" si="2"/>
        <v>65.972005200000012</v>
      </c>
      <c r="K27" s="2">
        <f t="shared" si="2"/>
        <v>70.292005200000006</v>
      </c>
      <c r="L27" s="2">
        <f t="shared" si="2"/>
        <v>74.612005199999999</v>
      </c>
      <c r="M27" s="2">
        <f t="shared" si="2"/>
        <v>78.932005199999992</v>
      </c>
    </row>
    <row r="28" spans="2:13">
      <c r="C28" s="1">
        <f t="shared" si="3"/>
        <v>25</v>
      </c>
      <c r="D28" s="2">
        <f t="shared" si="2"/>
        <v>45.745006500000002</v>
      </c>
      <c r="E28" s="2">
        <f t="shared" si="2"/>
        <v>50.065006500000003</v>
      </c>
      <c r="F28" s="2">
        <f t="shared" si="2"/>
        <v>54.385006500000003</v>
      </c>
      <c r="G28" s="2">
        <f t="shared" si="2"/>
        <v>58.705006499999996</v>
      </c>
      <c r="H28" s="2">
        <f t="shared" si="2"/>
        <v>63.025006500000003</v>
      </c>
      <c r="I28" s="2">
        <f t="shared" si="2"/>
        <v>67.345006500000011</v>
      </c>
      <c r="J28" s="2">
        <f t="shared" si="2"/>
        <v>71.665006500000004</v>
      </c>
      <c r="K28" s="2">
        <f t="shared" si="2"/>
        <v>75.985006499999997</v>
      </c>
      <c r="L28" s="2">
        <f t="shared" si="2"/>
        <v>80.305006500000005</v>
      </c>
      <c r="M28" s="2">
        <f t="shared" si="2"/>
        <v>84.625006499999998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2009-04-09T16:39:38Z</dcterms:created>
  <dcterms:modified xsi:type="dcterms:W3CDTF">2009-04-09T17:26:27Z</dcterms:modified>
</cp:coreProperties>
</file>