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22" i="1"/>
  <c r="G22"/>
  <c r="J22"/>
  <c r="N22"/>
  <c r="D22"/>
  <c r="R19"/>
  <c r="R18"/>
  <c r="R14"/>
  <c r="R13"/>
  <c r="R12"/>
  <c r="R11"/>
  <c r="R10"/>
  <c r="R9"/>
  <c r="R7"/>
  <c r="R6"/>
  <c r="R5"/>
  <c r="Q17"/>
  <c r="P17"/>
  <c r="O17"/>
  <c r="N17"/>
  <c r="M17"/>
  <c r="L17"/>
  <c r="K17"/>
  <c r="J17"/>
  <c r="I17"/>
  <c r="H17"/>
  <c r="G17"/>
  <c r="F17"/>
  <c r="E17"/>
  <c r="D17"/>
  <c r="C17"/>
  <c r="R17" s="1"/>
  <c r="N8"/>
  <c r="J8"/>
  <c r="G8"/>
  <c r="Q27"/>
  <c r="Q8" s="1"/>
  <c r="P27"/>
  <c r="P8" s="1"/>
  <c r="O27"/>
  <c r="O8" s="1"/>
  <c r="N27"/>
  <c r="M27"/>
  <c r="M8" s="1"/>
  <c r="L27"/>
  <c r="L8" s="1"/>
  <c r="K27"/>
  <c r="K8" s="1"/>
  <c r="J27"/>
  <c r="I27"/>
  <c r="I8" s="1"/>
  <c r="H27"/>
  <c r="H8" s="1"/>
  <c r="G27"/>
  <c r="F27"/>
  <c r="F8" s="1"/>
  <c r="E13" l="1"/>
  <c r="E9" s="1"/>
  <c r="E15" s="1"/>
  <c r="Q9"/>
  <c r="P9"/>
  <c r="O9"/>
  <c r="O15" s="1"/>
  <c r="O22" s="1"/>
  <c r="N9"/>
  <c r="N15" s="1"/>
  <c r="M9"/>
  <c r="L9"/>
  <c r="K9"/>
  <c r="K15" s="1"/>
  <c r="K22" s="1"/>
  <c r="J9"/>
  <c r="J15" s="1"/>
  <c r="I9"/>
  <c r="H9"/>
  <c r="G9"/>
  <c r="G15" s="1"/>
  <c r="F9"/>
  <c r="D9"/>
  <c r="D15" s="1"/>
  <c r="Q4"/>
  <c r="P4"/>
  <c r="O4"/>
  <c r="N4"/>
  <c r="M4"/>
  <c r="L4"/>
  <c r="K4"/>
  <c r="J4"/>
  <c r="I4"/>
  <c r="H4"/>
  <c r="G4"/>
  <c r="F4"/>
  <c r="E4"/>
  <c r="D4"/>
  <c r="C9"/>
  <c r="E8"/>
  <c r="E27"/>
  <c r="D8"/>
  <c r="Q15" l="1"/>
  <c r="Q22" s="1"/>
  <c r="H15"/>
  <c r="H22" s="1"/>
  <c r="L15"/>
  <c r="L22" s="1"/>
  <c r="I15"/>
  <c r="I22" s="1"/>
  <c r="M15"/>
  <c r="M22" s="1"/>
  <c r="F15"/>
  <c r="F22" s="1"/>
  <c r="P15"/>
  <c r="P22" l="1"/>
  <c r="D27" l="1"/>
  <c r="C27"/>
  <c r="C8" s="1"/>
  <c r="R8" l="1"/>
  <c r="C4"/>
  <c r="R4" l="1"/>
  <c r="C15"/>
  <c r="C22" l="1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R15"/>
</calcChain>
</file>

<file path=xl/comments1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sharedStrings.xml><?xml version="1.0" encoding="utf-8"?>
<sst xmlns="http://schemas.openxmlformats.org/spreadsheetml/2006/main" count="83" uniqueCount="51">
  <si>
    <t>Hipoteca poitiers</t>
  </si>
  <si>
    <t>Alquiler Montesson</t>
  </si>
  <si>
    <t>Oct</t>
  </si>
  <si>
    <t>Nov</t>
  </si>
  <si>
    <t>Dic</t>
  </si>
  <si>
    <t>Feb</t>
  </si>
  <si>
    <t>Ene</t>
  </si>
  <si>
    <t>mar</t>
  </si>
  <si>
    <t>Abr</t>
  </si>
  <si>
    <t>May</t>
  </si>
  <si>
    <t>Jun</t>
  </si>
  <si>
    <t>Jul</t>
  </si>
  <si>
    <t>Ag</t>
  </si>
  <si>
    <t>Ago</t>
  </si>
  <si>
    <t>Sep</t>
  </si>
  <si>
    <t>Tesoreria</t>
  </si>
  <si>
    <t>Gastos Corrientes</t>
  </si>
  <si>
    <t>Otros</t>
  </si>
  <si>
    <t>Otros Detalle</t>
  </si>
  <si>
    <t>Total</t>
  </si>
  <si>
    <t>Tax Fonciere Poitiers</t>
  </si>
  <si>
    <t>Tax Habitation Poitiers</t>
  </si>
  <si>
    <t>Tax Habitation Merlettes</t>
  </si>
  <si>
    <t>Contr. Sociales</t>
  </si>
  <si>
    <t>Sandré</t>
  </si>
  <si>
    <t>Viaje Sevilla</t>
  </si>
  <si>
    <t>Inversiones</t>
  </si>
  <si>
    <t>Sofica</t>
  </si>
  <si>
    <t>Creacion PME</t>
  </si>
  <si>
    <t>FCPI/FIP</t>
  </si>
  <si>
    <t>Assurance Vie Filles</t>
  </si>
  <si>
    <t>Girardin</t>
  </si>
  <si>
    <t>Gastos</t>
  </si>
  <si>
    <t>Impots 2010</t>
  </si>
  <si>
    <t>Necesidad de Tesoreria</t>
  </si>
  <si>
    <t>Ingresos</t>
  </si>
  <si>
    <t>Recurrentes</t>
  </si>
  <si>
    <t>Extraordinarios</t>
  </si>
  <si>
    <t>Deficit</t>
  </si>
  <si>
    <t>Deficit Acumulado</t>
  </si>
  <si>
    <t>Seguro Montesson MMA</t>
  </si>
  <si>
    <t>Agua Merlettes</t>
  </si>
  <si>
    <t>Act. Extraescolares</t>
  </si>
  <si>
    <t>Cantine</t>
  </si>
  <si>
    <t>Appaseli</t>
  </si>
  <si>
    <t>Dega</t>
  </si>
  <si>
    <t>Seguro Scenic</t>
  </si>
  <si>
    <t>Seguro Espace</t>
  </si>
  <si>
    <t>Acunsa</t>
  </si>
  <si>
    <t>Helvetia Seg</t>
  </si>
  <si>
    <t>Chipiona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</si>
</sst>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2" xfId="0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3" borderId="4" xfId="0" applyFill="1" applyBorder="1"/>
    <xf numFmtId="3" fontId="0" fillId="0" borderId="0" xfId="0" applyNumberFormat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0" fillId="0" borderId="9" xfId="0" applyBorder="1"/>
    <xf numFmtId="0" fontId="0" fillId="0" borderId="10" xfId="0" applyBorder="1"/>
    <xf numFmtId="3" fontId="0" fillId="0" borderId="1" xfId="0" applyNumberFormat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3" fontId="0" fillId="0" borderId="13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8" xfId="0" applyBorder="1"/>
    <xf numFmtId="0" fontId="1" fillId="0" borderId="9" xfId="0" applyFont="1" applyBorder="1" applyAlignment="1">
      <alignment horizontal="left" indent="2"/>
    </xf>
    <xf numFmtId="3" fontId="1" fillId="0" borderId="0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10" xfId="0" applyFont="1" applyBorder="1" applyAlignment="1">
      <alignment horizontal="left" indent="2"/>
    </xf>
    <xf numFmtId="3" fontId="1" fillId="0" borderId="6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0" fontId="2" fillId="0" borderId="9" xfId="0" applyFont="1" applyBorder="1" applyAlignment="1">
      <alignment horizontal="left" indent="2"/>
    </xf>
    <xf numFmtId="3" fontId="2" fillId="0" borderId="0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indent="2"/>
    </xf>
    <xf numFmtId="3" fontId="2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indent="2"/>
    </xf>
    <xf numFmtId="0" fontId="0" fillId="0" borderId="8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1" xfId="0" applyFill="1" applyBorder="1" applyAlignment="1">
      <alignment horizontal="left"/>
    </xf>
    <xf numFmtId="3" fontId="0" fillId="0" borderId="0" xfId="0" applyNumberFormat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showGridLines="0" tabSelected="1" workbookViewId="0">
      <selection activeCell="B2" sqref="B2"/>
    </sheetView>
  </sheetViews>
  <sheetFormatPr baseColWidth="10" defaultRowHeight="15"/>
  <cols>
    <col min="2" max="2" width="25.28515625" customWidth="1"/>
  </cols>
  <sheetData>
    <row r="1" spans="1:23">
      <c r="A1" t="s">
        <v>15</v>
      </c>
    </row>
    <row r="2" spans="1:23">
      <c r="C2" s="4">
        <v>2010</v>
      </c>
      <c r="D2" s="5"/>
      <c r="E2" s="6"/>
      <c r="F2" s="1">
        <v>2011</v>
      </c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23">
      <c r="C3" s="20" t="s">
        <v>2</v>
      </c>
      <c r="D3" s="14" t="s">
        <v>3</v>
      </c>
      <c r="E3" s="21" t="s">
        <v>4</v>
      </c>
      <c r="F3" s="22" t="s">
        <v>6</v>
      </c>
      <c r="G3" s="15" t="s">
        <v>5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13</v>
      </c>
      <c r="N3" s="15" t="s">
        <v>14</v>
      </c>
      <c r="O3" s="15" t="s">
        <v>2</v>
      </c>
      <c r="P3" s="15" t="s">
        <v>3</v>
      </c>
      <c r="Q3" s="23" t="s">
        <v>4</v>
      </c>
      <c r="R3" s="23" t="s">
        <v>19</v>
      </c>
    </row>
    <row r="4" spans="1:23">
      <c r="B4" s="26" t="s">
        <v>32</v>
      </c>
      <c r="C4" s="33">
        <f>SUM(C5:C8)</f>
        <v>15232</v>
      </c>
      <c r="D4" s="34">
        <f t="shared" ref="D4:Q4" si="0">SUM(D5:D8)</f>
        <v>14726</v>
      </c>
      <c r="E4" s="34">
        <f t="shared" si="0"/>
        <v>9100</v>
      </c>
      <c r="F4" s="34">
        <f t="shared" si="0"/>
        <v>9200</v>
      </c>
      <c r="G4" s="34">
        <f t="shared" si="0"/>
        <v>14600</v>
      </c>
      <c r="H4" s="34">
        <f t="shared" si="0"/>
        <v>7600</v>
      </c>
      <c r="I4" s="34">
        <f t="shared" si="0"/>
        <v>8050</v>
      </c>
      <c r="J4" s="34">
        <f t="shared" si="0"/>
        <v>14600</v>
      </c>
      <c r="K4" s="34">
        <f t="shared" si="0"/>
        <v>9300</v>
      </c>
      <c r="L4" s="34">
        <f t="shared" si="0"/>
        <v>8600</v>
      </c>
      <c r="M4" s="34">
        <f t="shared" si="0"/>
        <v>9800</v>
      </c>
      <c r="N4" s="34">
        <f t="shared" si="0"/>
        <v>14600</v>
      </c>
      <c r="O4" s="34">
        <f t="shared" si="0"/>
        <v>9232</v>
      </c>
      <c r="P4" s="34">
        <f t="shared" si="0"/>
        <v>15226</v>
      </c>
      <c r="Q4" s="35">
        <f t="shared" si="0"/>
        <v>9100</v>
      </c>
      <c r="R4" s="35">
        <f>SUM(C4:Q4)</f>
        <v>168966</v>
      </c>
    </row>
    <row r="5" spans="1:23">
      <c r="B5" s="27" t="s">
        <v>16</v>
      </c>
      <c r="C5" s="28">
        <v>2000</v>
      </c>
      <c r="D5" s="28">
        <v>2000</v>
      </c>
      <c r="E5" s="28">
        <v>2000</v>
      </c>
      <c r="F5" s="28">
        <v>2000</v>
      </c>
      <c r="G5" s="28">
        <v>2000</v>
      </c>
      <c r="H5" s="28">
        <v>2000</v>
      </c>
      <c r="I5" s="28">
        <v>2000</v>
      </c>
      <c r="J5" s="28">
        <v>2000</v>
      </c>
      <c r="K5" s="28">
        <v>2000</v>
      </c>
      <c r="L5" s="28">
        <v>2000</v>
      </c>
      <c r="M5" s="28">
        <v>2000</v>
      </c>
      <c r="N5" s="28">
        <v>2000</v>
      </c>
      <c r="O5" s="28">
        <v>2000</v>
      </c>
      <c r="P5" s="28">
        <v>2000</v>
      </c>
      <c r="Q5" s="29">
        <v>2000</v>
      </c>
      <c r="R5" s="29">
        <f t="shared" ref="R5:R19" si="1">SUM(C5:Q5)</f>
        <v>30000</v>
      </c>
      <c r="S5" s="7"/>
      <c r="T5" s="7"/>
      <c r="U5" s="7"/>
      <c r="V5" s="7"/>
      <c r="W5" s="7"/>
    </row>
    <row r="6" spans="1:23">
      <c r="B6" s="27" t="s">
        <v>0</v>
      </c>
      <c r="C6" s="28">
        <v>2000</v>
      </c>
      <c r="D6" s="28">
        <v>2000</v>
      </c>
      <c r="E6" s="28">
        <v>2000</v>
      </c>
      <c r="F6" s="28">
        <v>2000</v>
      </c>
      <c r="G6" s="28">
        <v>2000</v>
      </c>
      <c r="H6" s="28">
        <v>2000</v>
      </c>
      <c r="I6" s="28">
        <v>2000</v>
      </c>
      <c r="J6" s="28">
        <v>2000</v>
      </c>
      <c r="K6" s="28">
        <v>2000</v>
      </c>
      <c r="L6" s="28">
        <v>2000</v>
      </c>
      <c r="M6" s="28">
        <v>2000</v>
      </c>
      <c r="N6" s="28">
        <v>2000</v>
      </c>
      <c r="O6" s="28">
        <v>2000</v>
      </c>
      <c r="P6" s="28">
        <v>2000</v>
      </c>
      <c r="Q6" s="29">
        <v>2000</v>
      </c>
      <c r="R6" s="29">
        <f t="shared" si="1"/>
        <v>30000</v>
      </c>
      <c r="S6" s="7"/>
      <c r="T6" s="7"/>
      <c r="U6" s="7"/>
      <c r="V6" s="7"/>
      <c r="W6" s="7"/>
    </row>
    <row r="7" spans="1:23">
      <c r="B7" s="27" t="s">
        <v>1</v>
      </c>
      <c r="C7" s="28">
        <v>3100</v>
      </c>
      <c r="D7" s="28">
        <v>3100</v>
      </c>
      <c r="E7" s="28">
        <v>3100</v>
      </c>
      <c r="F7" s="28">
        <v>3100</v>
      </c>
      <c r="G7" s="28">
        <v>3100</v>
      </c>
      <c r="H7" s="28">
        <v>3100</v>
      </c>
      <c r="I7" s="28">
        <v>3100</v>
      </c>
      <c r="J7" s="28">
        <v>3100</v>
      </c>
      <c r="K7" s="28">
        <v>3100</v>
      </c>
      <c r="L7" s="28">
        <v>3100</v>
      </c>
      <c r="M7" s="28">
        <v>3100</v>
      </c>
      <c r="N7" s="28">
        <v>3100</v>
      </c>
      <c r="O7" s="28">
        <v>3100</v>
      </c>
      <c r="P7" s="28">
        <v>3100</v>
      </c>
      <c r="Q7" s="29">
        <v>3100</v>
      </c>
      <c r="R7" s="29">
        <f t="shared" si="1"/>
        <v>46500</v>
      </c>
      <c r="S7" s="7"/>
      <c r="T7" s="7"/>
      <c r="U7" s="7"/>
      <c r="V7" s="7"/>
      <c r="W7" s="7"/>
    </row>
    <row r="8" spans="1:23">
      <c r="B8" s="30" t="s">
        <v>17</v>
      </c>
      <c r="C8" s="31">
        <f>+C27</f>
        <v>8132</v>
      </c>
      <c r="D8" s="31">
        <f>+D27</f>
        <v>7626</v>
      </c>
      <c r="E8" s="31">
        <f>+E27</f>
        <v>2000</v>
      </c>
      <c r="F8" s="31">
        <f t="shared" ref="F8:Q8" si="2">+F27</f>
        <v>2100</v>
      </c>
      <c r="G8" s="31">
        <f t="shared" si="2"/>
        <v>7500</v>
      </c>
      <c r="H8" s="31">
        <f t="shared" si="2"/>
        <v>500</v>
      </c>
      <c r="I8" s="31">
        <f t="shared" si="2"/>
        <v>950</v>
      </c>
      <c r="J8" s="31">
        <f t="shared" si="2"/>
        <v>7500</v>
      </c>
      <c r="K8" s="31">
        <f t="shared" si="2"/>
        <v>2200</v>
      </c>
      <c r="L8" s="31">
        <f t="shared" si="2"/>
        <v>1500</v>
      </c>
      <c r="M8" s="31">
        <f t="shared" si="2"/>
        <v>2700</v>
      </c>
      <c r="N8" s="31">
        <f t="shared" si="2"/>
        <v>7500</v>
      </c>
      <c r="O8" s="31">
        <f t="shared" si="2"/>
        <v>2132</v>
      </c>
      <c r="P8" s="31">
        <f t="shared" si="2"/>
        <v>8126</v>
      </c>
      <c r="Q8" s="32">
        <f t="shared" si="2"/>
        <v>2000</v>
      </c>
      <c r="R8" s="32">
        <f t="shared" si="1"/>
        <v>62466</v>
      </c>
      <c r="S8" s="7"/>
      <c r="T8" s="7"/>
      <c r="U8" s="7"/>
      <c r="V8" s="7"/>
      <c r="W8" s="7"/>
    </row>
    <row r="9" spans="1:23">
      <c r="B9" s="26" t="s">
        <v>26</v>
      </c>
      <c r="C9" s="33">
        <f>SUM(C10:C14)</f>
        <v>18000</v>
      </c>
      <c r="D9" s="34">
        <f t="shared" ref="D9:Q9" si="3">SUM(D10:D14)</f>
        <v>20000</v>
      </c>
      <c r="E9" s="34">
        <f t="shared" si="3"/>
        <v>92800</v>
      </c>
      <c r="F9" s="34">
        <f t="shared" si="3"/>
        <v>20000</v>
      </c>
      <c r="G9" s="34">
        <f t="shared" si="3"/>
        <v>0</v>
      </c>
      <c r="H9" s="34">
        <f t="shared" si="3"/>
        <v>0</v>
      </c>
      <c r="I9" s="34">
        <f t="shared" si="3"/>
        <v>0</v>
      </c>
      <c r="J9" s="34">
        <f t="shared" si="3"/>
        <v>0</v>
      </c>
      <c r="K9" s="34">
        <f t="shared" si="3"/>
        <v>0</v>
      </c>
      <c r="L9" s="34">
        <f t="shared" si="3"/>
        <v>0</v>
      </c>
      <c r="M9" s="34">
        <f t="shared" si="3"/>
        <v>0</v>
      </c>
      <c r="N9" s="34">
        <f t="shared" si="3"/>
        <v>0</v>
      </c>
      <c r="O9" s="34">
        <f t="shared" si="3"/>
        <v>0</v>
      </c>
      <c r="P9" s="34">
        <f t="shared" si="3"/>
        <v>0</v>
      </c>
      <c r="Q9" s="35">
        <f t="shared" si="3"/>
        <v>0</v>
      </c>
      <c r="R9" s="35">
        <f t="shared" si="1"/>
        <v>150800</v>
      </c>
      <c r="S9" s="7"/>
      <c r="T9" s="7"/>
      <c r="U9" s="7"/>
      <c r="V9" s="7"/>
      <c r="W9" s="7"/>
    </row>
    <row r="10" spans="1:23">
      <c r="B10" s="27" t="s">
        <v>27</v>
      </c>
      <c r="C10" s="28">
        <v>18000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9">
        <f t="shared" si="1"/>
        <v>18000</v>
      </c>
      <c r="S10" s="7"/>
      <c r="T10" s="7"/>
      <c r="U10" s="7"/>
      <c r="V10" s="7"/>
      <c r="W10" s="7"/>
    </row>
    <row r="11" spans="1:23">
      <c r="B11" s="36" t="s">
        <v>28</v>
      </c>
      <c r="C11" s="37"/>
      <c r="D11" s="37">
        <v>20000</v>
      </c>
      <c r="E11" s="37"/>
      <c r="F11" s="37">
        <v>20000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8"/>
      <c r="R11" s="38">
        <f t="shared" si="1"/>
        <v>40000</v>
      </c>
      <c r="S11" s="7"/>
      <c r="T11" s="7"/>
      <c r="U11" s="7"/>
      <c r="V11" s="7"/>
      <c r="W11" s="7"/>
    </row>
    <row r="12" spans="1:23">
      <c r="B12" s="36" t="s">
        <v>29</v>
      </c>
      <c r="C12" s="37"/>
      <c r="D12" s="37"/>
      <c r="E12" s="37">
        <v>20000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  <c r="R12" s="38">
        <f t="shared" si="1"/>
        <v>20000</v>
      </c>
      <c r="S12" s="7"/>
      <c r="T12" s="7"/>
      <c r="U12" s="7"/>
      <c r="V12" s="7"/>
      <c r="W12" s="7"/>
    </row>
    <row r="13" spans="1:23">
      <c r="B13" s="36" t="s">
        <v>30</v>
      </c>
      <c r="C13" s="37"/>
      <c r="D13" s="37"/>
      <c r="E13" s="37">
        <f>1600*4</f>
        <v>6400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8"/>
      <c r="R13" s="38">
        <f t="shared" si="1"/>
        <v>6400</v>
      </c>
      <c r="S13" s="7"/>
      <c r="T13" s="7"/>
      <c r="U13" s="7"/>
      <c r="V13" s="7"/>
      <c r="W13" s="7"/>
    </row>
    <row r="14" spans="1:23">
      <c r="B14" s="39" t="s">
        <v>31</v>
      </c>
      <c r="C14" s="40"/>
      <c r="D14" s="40"/>
      <c r="E14" s="40">
        <v>66400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1">
        <f t="shared" si="1"/>
        <v>66400</v>
      </c>
      <c r="S14" s="7"/>
      <c r="T14" s="7"/>
      <c r="U14" s="7"/>
      <c r="V14" s="7"/>
      <c r="W14" s="7"/>
    </row>
    <row r="15" spans="1:23">
      <c r="B15" s="47" t="s">
        <v>34</v>
      </c>
      <c r="C15" s="24">
        <f>+C4+C9</f>
        <v>33232</v>
      </c>
      <c r="D15" s="24">
        <f t="shared" ref="D15:Q15" si="4">+D4+D9</f>
        <v>34726</v>
      </c>
      <c r="E15" s="24">
        <f t="shared" si="4"/>
        <v>101900</v>
      </c>
      <c r="F15" s="24">
        <f t="shared" si="4"/>
        <v>29200</v>
      </c>
      <c r="G15" s="24">
        <f t="shared" si="4"/>
        <v>14600</v>
      </c>
      <c r="H15" s="24">
        <f t="shared" si="4"/>
        <v>7600</v>
      </c>
      <c r="I15" s="24">
        <f t="shared" si="4"/>
        <v>8050</v>
      </c>
      <c r="J15" s="24">
        <f t="shared" si="4"/>
        <v>14600</v>
      </c>
      <c r="K15" s="24">
        <f t="shared" si="4"/>
        <v>9300</v>
      </c>
      <c r="L15" s="24">
        <f t="shared" si="4"/>
        <v>8600</v>
      </c>
      <c r="M15" s="24">
        <f t="shared" si="4"/>
        <v>9800</v>
      </c>
      <c r="N15" s="24">
        <f t="shared" si="4"/>
        <v>14600</v>
      </c>
      <c r="O15" s="24">
        <f t="shared" si="4"/>
        <v>9232</v>
      </c>
      <c r="P15" s="24">
        <f t="shared" si="4"/>
        <v>15226</v>
      </c>
      <c r="Q15" s="25">
        <f t="shared" si="4"/>
        <v>9100</v>
      </c>
      <c r="R15" s="25">
        <f t="shared" si="1"/>
        <v>319766</v>
      </c>
      <c r="S15" s="7"/>
      <c r="T15" s="7"/>
      <c r="U15" s="7"/>
      <c r="V15" s="7"/>
      <c r="W15" s="7"/>
    </row>
    <row r="16" spans="1:23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>
      <c r="B17" s="26" t="s">
        <v>35</v>
      </c>
      <c r="C17" s="33">
        <f>SUM(C18:C20)</f>
        <v>6500</v>
      </c>
      <c r="D17" s="34">
        <f t="shared" ref="D17:Q17" si="5">SUM(D18:D20)</f>
        <v>6500</v>
      </c>
      <c r="E17" s="34">
        <f t="shared" si="5"/>
        <v>6500</v>
      </c>
      <c r="F17" s="34">
        <f t="shared" si="5"/>
        <v>6500</v>
      </c>
      <c r="G17" s="34">
        <f t="shared" si="5"/>
        <v>106500</v>
      </c>
      <c r="H17" s="34">
        <f t="shared" si="5"/>
        <v>6500</v>
      </c>
      <c r="I17" s="34">
        <f t="shared" si="5"/>
        <v>6500</v>
      </c>
      <c r="J17" s="34">
        <f t="shared" si="5"/>
        <v>6500</v>
      </c>
      <c r="K17" s="34">
        <f t="shared" si="5"/>
        <v>6500</v>
      </c>
      <c r="L17" s="34">
        <f t="shared" si="5"/>
        <v>6500</v>
      </c>
      <c r="M17" s="34">
        <f t="shared" si="5"/>
        <v>6500</v>
      </c>
      <c r="N17" s="34">
        <f t="shared" si="5"/>
        <v>6500</v>
      </c>
      <c r="O17" s="34">
        <f t="shared" si="5"/>
        <v>6500</v>
      </c>
      <c r="P17" s="34">
        <f t="shared" si="5"/>
        <v>6500</v>
      </c>
      <c r="Q17" s="35">
        <f t="shared" si="5"/>
        <v>6500</v>
      </c>
      <c r="R17" s="35">
        <f t="shared" si="1"/>
        <v>197500</v>
      </c>
      <c r="S17" s="7"/>
      <c r="T17" s="7"/>
      <c r="U17" s="7"/>
      <c r="V17" s="7"/>
      <c r="W17" s="7"/>
    </row>
    <row r="18" spans="2:23">
      <c r="B18" s="27" t="s">
        <v>36</v>
      </c>
      <c r="C18" s="28">
        <v>6500</v>
      </c>
      <c r="D18" s="28">
        <v>6500</v>
      </c>
      <c r="E18" s="28">
        <v>6500</v>
      </c>
      <c r="F18" s="28">
        <v>6500</v>
      </c>
      <c r="G18" s="28">
        <v>6500</v>
      </c>
      <c r="H18" s="28">
        <v>6500</v>
      </c>
      <c r="I18" s="28">
        <v>6500</v>
      </c>
      <c r="J18" s="28">
        <v>6500</v>
      </c>
      <c r="K18" s="28">
        <v>6500</v>
      </c>
      <c r="L18" s="28">
        <v>6500</v>
      </c>
      <c r="M18" s="28">
        <v>6500</v>
      </c>
      <c r="N18" s="28">
        <v>6500</v>
      </c>
      <c r="O18" s="28">
        <v>6500</v>
      </c>
      <c r="P18" s="28">
        <v>6500</v>
      </c>
      <c r="Q18" s="29">
        <v>6500</v>
      </c>
      <c r="R18" s="29">
        <f t="shared" si="1"/>
        <v>97500</v>
      </c>
      <c r="S18" s="7"/>
      <c r="T18" s="7"/>
      <c r="U18" s="7"/>
      <c r="V18" s="7"/>
      <c r="W18" s="7"/>
    </row>
    <row r="19" spans="2:23">
      <c r="B19" s="27" t="s">
        <v>37</v>
      </c>
      <c r="C19" s="28"/>
      <c r="D19" s="28"/>
      <c r="E19" s="28"/>
      <c r="F19" s="28"/>
      <c r="G19" s="28">
        <v>100000</v>
      </c>
      <c r="H19" s="28"/>
      <c r="I19" s="28"/>
      <c r="J19" s="28"/>
      <c r="K19" s="28"/>
      <c r="L19" s="28"/>
      <c r="M19" s="28"/>
      <c r="N19" s="28"/>
      <c r="O19" s="28"/>
      <c r="P19" s="28"/>
      <c r="Q19" s="29"/>
      <c r="R19" s="29">
        <f t="shared" si="1"/>
        <v>100000</v>
      </c>
      <c r="S19" s="7"/>
      <c r="T19" s="7"/>
      <c r="U19" s="7"/>
      <c r="V19" s="7"/>
      <c r="W19" s="7"/>
    </row>
    <row r="20" spans="2:23">
      <c r="B20" s="30" t="s">
        <v>17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2"/>
      <c r="S20" s="7"/>
      <c r="T20" s="7"/>
      <c r="U20" s="7"/>
      <c r="V20" s="7"/>
      <c r="W20" s="7"/>
    </row>
    <row r="21" spans="2:23">
      <c r="B21" s="4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2:23">
      <c r="B22" s="43" t="s">
        <v>38</v>
      </c>
      <c r="C22" s="45">
        <f>+C17-C15</f>
        <v>-26732</v>
      </c>
      <c r="D22" s="16">
        <f>+D17-D15</f>
        <v>-28226</v>
      </c>
      <c r="E22" s="16">
        <f t="shared" ref="E22:Q22" si="6">+E17-E15</f>
        <v>-95400</v>
      </c>
      <c r="F22" s="16">
        <f t="shared" si="6"/>
        <v>-22700</v>
      </c>
      <c r="G22" s="16">
        <f t="shared" si="6"/>
        <v>91900</v>
      </c>
      <c r="H22" s="16">
        <f t="shared" si="6"/>
        <v>-1100</v>
      </c>
      <c r="I22" s="16">
        <f t="shared" si="6"/>
        <v>-1550</v>
      </c>
      <c r="J22" s="16">
        <f t="shared" si="6"/>
        <v>-8100</v>
      </c>
      <c r="K22" s="16">
        <f t="shared" si="6"/>
        <v>-2800</v>
      </c>
      <c r="L22" s="16">
        <f t="shared" si="6"/>
        <v>-2100</v>
      </c>
      <c r="M22" s="16">
        <f t="shared" si="6"/>
        <v>-3300</v>
      </c>
      <c r="N22" s="16">
        <f t="shared" si="6"/>
        <v>-8100</v>
      </c>
      <c r="O22" s="16">
        <f t="shared" si="6"/>
        <v>-2732</v>
      </c>
      <c r="P22" s="16">
        <f t="shared" si="6"/>
        <v>-8726</v>
      </c>
      <c r="Q22" s="17">
        <f t="shared" si="6"/>
        <v>-2600</v>
      </c>
      <c r="R22" s="7"/>
      <c r="S22" s="7"/>
      <c r="T22" s="7"/>
      <c r="U22" s="7"/>
      <c r="V22" s="7"/>
      <c r="W22" s="7"/>
    </row>
    <row r="23" spans="2:23">
      <c r="B23" s="44" t="s">
        <v>39</v>
      </c>
      <c r="C23" s="46">
        <f>+C22</f>
        <v>-26732</v>
      </c>
      <c r="D23" s="18">
        <f>+C23+D22</f>
        <v>-54958</v>
      </c>
      <c r="E23" s="18">
        <f t="shared" ref="E23:Q23" si="7">+D23+E22</f>
        <v>-150358</v>
      </c>
      <c r="F23" s="18">
        <f t="shared" si="7"/>
        <v>-173058</v>
      </c>
      <c r="G23" s="18">
        <f t="shared" si="7"/>
        <v>-81158</v>
      </c>
      <c r="H23" s="18">
        <f t="shared" si="7"/>
        <v>-82258</v>
      </c>
      <c r="I23" s="18">
        <f t="shared" si="7"/>
        <v>-83808</v>
      </c>
      <c r="J23" s="18">
        <f t="shared" si="7"/>
        <v>-91908</v>
      </c>
      <c r="K23" s="18">
        <f t="shared" si="7"/>
        <v>-94708</v>
      </c>
      <c r="L23" s="18">
        <f t="shared" si="7"/>
        <v>-96808</v>
      </c>
      <c r="M23" s="18">
        <f t="shared" si="7"/>
        <v>-100108</v>
      </c>
      <c r="N23" s="18">
        <f t="shared" si="7"/>
        <v>-108208</v>
      </c>
      <c r="O23" s="18">
        <f t="shared" si="7"/>
        <v>-110940</v>
      </c>
      <c r="P23" s="18">
        <f t="shared" si="7"/>
        <v>-119666</v>
      </c>
      <c r="Q23" s="19">
        <f t="shared" si="7"/>
        <v>-122266</v>
      </c>
      <c r="R23" s="7"/>
      <c r="S23" s="7"/>
      <c r="T23" s="7"/>
      <c r="U23" s="7"/>
      <c r="V23" s="7"/>
      <c r="W23" s="7"/>
    </row>
    <row r="24" spans="2:23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>
      <c r="C25" s="4">
        <v>2010</v>
      </c>
      <c r="D25" s="5"/>
      <c r="E25" s="6"/>
      <c r="F25" s="1">
        <v>2011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7"/>
      <c r="S25" s="7"/>
      <c r="T25" s="7"/>
      <c r="U25" s="7"/>
      <c r="V25" s="7"/>
      <c r="W25" s="7"/>
    </row>
    <row r="26" spans="2:23">
      <c r="C26" s="20" t="s">
        <v>2</v>
      </c>
      <c r="D26" s="14" t="s">
        <v>3</v>
      </c>
      <c r="E26" s="21" t="s">
        <v>4</v>
      </c>
      <c r="F26" s="22" t="s">
        <v>6</v>
      </c>
      <c r="G26" s="15" t="s">
        <v>5</v>
      </c>
      <c r="H26" s="15" t="s">
        <v>7</v>
      </c>
      <c r="I26" s="15" t="s">
        <v>8</v>
      </c>
      <c r="J26" s="15" t="s">
        <v>9</v>
      </c>
      <c r="K26" s="15" t="s">
        <v>10</v>
      </c>
      <c r="L26" s="15" t="s">
        <v>11</v>
      </c>
      <c r="M26" s="15" t="s">
        <v>13</v>
      </c>
      <c r="N26" s="15" t="s">
        <v>14</v>
      </c>
      <c r="O26" s="15" t="s">
        <v>2</v>
      </c>
      <c r="P26" s="15" t="s">
        <v>3</v>
      </c>
      <c r="Q26" s="23" t="s">
        <v>4</v>
      </c>
      <c r="R26" s="7"/>
      <c r="S26" s="7"/>
      <c r="T26" s="7"/>
      <c r="U26" s="7"/>
      <c r="V26" s="7"/>
      <c r="W26" s="7"/>
    </row>
    <row r="27" spans="2:23">
      <c r="B27" t="s">
        <v>18</v>
      </c>
      <c r="C27" s="12">
        <f>SUM(C28:C33)</f>
        <v>8132</v>
      </c>
      <c r="D27" s="12">
        <f>SUM(D35:D40)</f>
        <v>7626</v>
      </c>
      <c r="E27" s="12">
        <f>SUM(E42:E47)</f>
        <v>2000</v>
      </c>
      <c r="F27" s="12">
        <f>SUM(F28:F33)</f>
        <v>2100</v>
      </c>
      <c r="G27" s="12">
        <f>SUM(G35:G40)</f>
        <v>7500</v>
      </c>
      <c r="H27" s="12">
        <f>SUM(H42:H47)</f>
        <v>500</v>
      </c>
      <c r="I27" s="12">
        <f>SUM(I28:I33)</f>
        <v>950</v>
      </c>
      <c r="J27" s="12">
        <f>SUM(J35:J40)</f>
        <v>7500</v>
      </c>
      <c r="K27" s="12">
        <f>SUM(K42:K47)</f>
        <v>2200</v>
      </c>
      <c r="L27" s="12">
        <f>SUM(L28:L33)</f>
        <v>1500</v>
      </c>
      <c r="M27" s="12">
        <f>SUM(M35:M40)</f>
        <v>2700</v>
      </c>
      <c r="N27" s="12">
        <f>SUM(N42:N47)</f>
        <v>7500</v>
      </c>
      <c r="O27" s="12">
        <f>SUM(O28:O33)</f>
        <v>2132</v>
      </c>
      <c r="P27" s="12">
        <f>SUM(P35:P40)</f>
        <v>8126</v>
      </c>
      <c r="Q27" s="12">
        <f>SUM(Q42:Q47)</f>
        <v>2000</v>
      </c>
      <c r="R27" s="7"/>
      <c r="S27" s="7"/>
      <c r="T27" s="7"/>
      <c r="U27" s="7"/>
      <c r="V27" s="7"/>
      <c r="W27" s="7"/>
    </row>
    <row r="28" spans="2:23">
      <c r="C28" s="8"/>
      <c r="D28" s="7"/>
      <c r="E28" s="48" t="s">
        <v>43</v>
      </c>
      <c r="F28" s="49">
        <v>500</v>
      </c>
      <c r="G28" s="7"/>
      <c r="H28" s="48" t="s">
        <v>43</v>
      </c>
      <c r="I28" s="49">
        <v>500</v>
      </c>
      <c r="J28" s="7"/>
      <c r="K28" s="7" t="s">
        <v>45</v>
      </c>
      <c r="L28" s="8">
        <v>1500</v>
      </c>
      <c r="M28" s="7"/>
      <c r="N28" s="7"/>
      <c r="O28" s="8"/>
      <c r="P28" s="7"/>
      <c r="Q28" s="7"/>
      <c r="R28" s="7"/>
      <c r="S28" s="7"/>
      <c r="T28" s="7"/>
      <c r="U28" s="7"/>
      <c r="V28" s="7"/>
      <c r="W28" s="7"/>
    </row>
    <row r="29" spans="2:23">
      <c r="B29" s="13" t="s">
        <v>20</v>
      </c>
      <c r="C29" s="9">
        <v>832</v>
      </c>
      <c r="D29" s="7"/>
      <c r="E29" s="48" t="s">
        <v>40</v>
      </c>
      <c r="F29" s="9">
        <v>500</v>
      </c>
      <c r="G29" s="7"/>
      <c r="H29" s="7" t="s">
        <v>49</v>
      </c>
      <c r="I29" s="9">
        <v>450</v>
      </c>
      <c r="J29" s="7"/>
      <c r="K29" s="7"/>
      <c r="L29" s="9"/>
      <c r="M29" s="7"/>
      <c r="N29" t="s">
        <v>20</v>
      </c>
      <c r="O29" s="9">
        <v>832</v>
      </c>
      <c r="P29" s="7"/>
      <c r="Q29" s="7"/>
      <c r="R29" s="7"/>
      <c r="S29" s="7"/>
      <c r="T29" s="7"/>
      <c r="U29" s="7"/>
      <c r="V29" s="7"/>
      <c r="W29" s="7"/>
    </row>
    <row r="30" spans="2:23">
      <c r="B30" s="13" t="s">
        <v>24</v>
      </c>
      <c r="C30" s="9">
        <v>6000</v>
      </c>
      <c r="D30" s="7"/>
      <c r="E30" s="48" t="s">
        <v>41</v>
      </c>
      <c r="F30" s="9">
        <v>400</v>
      </c>
      <c r="G30" s="7"/>
      <c r="H30" s="7"/>
      <c r="I30" s="9"/>
      <c r="J30" s="7"/>
      <c r="K30" s="7"/>
      <c r="L30" s="9"/>
      <c r="M30" s="7"/>
      <c r="N30" s="7"/>
      <c r="O30" s="9"/>
      <c r="P30" s="7"/>
      <c r="Q30" s="7"/>
      <c r="R30" s="7"/>
      <c r="S30" s="7"/>
      <c r="T30" s="7"/>
      <c r="U30" s="7"/>
      <c r="V30" s="7"/>
      <c r="W30" s="7"/>
    </row>
    <row r="31" spans="2:23">
      <c r="B31" s="13" t="s">
        <v>47</v>
      </c>
      <c r="C31" s="9">
        <v>1300</v>
      </c>
      <c r="D31" s="7"/>
      <c r="E31" s="7" t="s">
        <v>48</v>
      </c>
      <c r="F31" s="9">
        <v>700</v>
      </c>
      <c r="G31" s="7"/>
      <c r="H31" s="7"/>
      <c r="I31" s="9"/>
      <c r="J31" s="7"/>
      <c r="K31" s="7"/>
      <c r="L31" s="9"/>
      <c r="M31" s="7"/>
      <c r="N31" s="13" t="s">
        <v>47</v>
      </c>
      <c r="O31" s="9">
        <v>1300</v>
      </c>
      <c r="P31" s="7"/>
      <c r="Q31" s="7"/>
      <c r="R31" s="7"/>
      <c r="S31" s="7"/>
      <c r="T31" s="7"/>
      <c r="U31" s="7"/>
      <c r="V31" s="7"/>
      <c r="W31" s="7"/>
    </row>
    <row r="32" spans="2:23">
      <c r="C32" s="10"/>
      <c r="F32" s="10"/>
      <c r="I32" s="10"/>
      <c r="L32" s="10"/>
      <c r="O32" s="10"/>
    </row>
    <row r="33" spans="3:17">
      <c r="C33" s="11"/>
      <c r="F33" s="11"/>
      <c r="I33" s="11"/>
      <c r="L33" s="11"/>
      <c r="O33" s="11"/>
    </row>
    <row r="35" spans="3:17">
      <c r="C35" s="13" t="s">
        <v>21</v>
      </c>
      <c r="D35" s="8">
        <v>1126</v>
      </c>
      <c r="F35" s="13" t="s">
        <v>33</v>
      </c>
      <c r="G35" s="8">
        <v>7500</v>
      </c>
      <c r="I35" s="13" t="s">
        <v>33</v>
      </c>
      <c r="J35" s="8">
        <v>7500</v>
      </c>
      <c r="L35" s="48" t="s">
        <v>41</v>
      </c>
      <c r="M35" s="8">
        <v>200</v>
      </c>
      <c r="O35" s="13" t="s">
        <v>21</v>
      </c>
      <c r="P35" s="8">
        <v>1126</v>
      </c>
    </row>
    <row r="36" spans="3:17">
      <c r="C36" s="13" t="s">
        <v>22</v>
      </c>
      <c r="D36" s="9">
        <v>1500</v>
      </c>
      <c r="F36" s="13"/>
      <c r="G36" s="9"/>
      <c r="I36" s="13"/>
      <c r="J36" s="9"/>
      <c r="L36" s="13" t="s">
        <v>50</v>
      </c>
      <c r="M36" s="9">
        <v>2500</v>
      </c>
      <c r="O36" s="13" t="s">
        <v>22</v>
      </c>
      <c r="P36" s="9">
        <v>1500</v>
      </c>
    </row>
    <row r="37" spans="3:17">
      <c r="C37" s="13" t="s">
        <v>23</v>
      </c>
      <c r="D37" s="9">
        <v>5000</v>
      </c>
      <c r="F37" s="13"/>
      <c r="G37" s="9"/>
      <c r="I37" s="13"/>
      <c r="J37" s="9"/>
      <c r="L37" s="13"/>
      <c r="M37" s="9"/>
      <c r="O37" s="13" t="s">
        <v>23</v>
      </c>
      <c r="P37" s="9">
        <v>5000</v>
      </c>
    </row>
    <row r="38" spans="3:17">
      <c r="D38" s="9"/>
      <c r="G38" s="9"/>
      <c r="J38" s="9"/>
      <c r="M38" s="9"/>
      <c r="O38" s="48" t="s">
        <v>43</v>
      </c>
      <c r="P38" s="9">
        <v>500</v>
      </c>
    </row>
    <row r="39" spans="3:17">
      <c r="D39" s="10"/>
      <c r="G39" s="10"/>
      <c r="J39" s="10"/>
      <c r="M39" s="10"/>
      <c r="P39" s="10"/>
    </row>
    <row r="40" spans="3:17">
      <c r="D40" s="11"/>
      <c r="G40" s="11"/>
      <c r="J40" s="11"/>
      <c r="M40" s="11"/>
      <c r="P40" s="11"/>
    </row>
    <row r="42" spans="3:17">
      <c r="E42" s="8"/>
      <c r="G42" s="13" t="s">
        <v>46</v>
      </c>
      <c r="H42" s="8">
        <v>500</v>
      </c>
      <c r="J42" s="13" t="s">
        <v>42</v>
      </c>
      <c r="K42" s="8">
        <v>1000</v>
      </c>
      <c r="M42" s="13" t="s">
        <v>33</v>
      </c>
      <c r="N42" s="8">
        <v>7500</v>
      </c>
      <c r="Q42" s="8"/>
    </row>
    <row r="43" spans="3:17">
      <c r="D43" t="s">
        <v>25</v>
      </c>
      <c r="E43" s="9">
        <v>2000</v>
      </c>
      <c r="H43" s="9"/>
      <c r="J43" s="48" t="s">
        <v>43</v>
      </c>
      <c r="K43" s="9">
        <v>500</v>
      </c>
      <c r="N43" s="9"/>
      <c r="P43" t="s">
        <v>25</v>
      </c>
      <c r="Q43" s="9">
        <v>2000</v>
      </c>
    </row>
    <row r="44" spans="3:17">
      <c r="E44" s="9"/>
      <c r="H44" s="9"/>
      <c r="J44" t="s">
        <v>44</v>
      </c>
      <c r="K44" s="9">
        <v>700</v>
      </c>
      <c r="N44" s="9"/>
      <c r="Q44" s="9"/>
    </row>
    <row r="45" spans="3:17">
      <c r="E45" s="9"/>
      <c r="H45" s="9"/>
      <c r="K45" s="9"/>
      <c r="N45" s="9"/>
      <c r="Q45" s="9"/>
    </row>
    <row r="46" spans="3:17">
      <c r="E46" s="10"/>
      <c r="H46" s="10"/>
      <c r="K46" s="10"/>
      <c r="N46" s="10"/>
      <c r="Q46" s="10"/>
    </row>
    <row r="47" spans="3:17">
      <c r="E47" s="11"/>
      <c r="H47" s="11"/>
      <c r="K47" s="11"/>
      <c r="N47" s="11"/>
      <c r="Q47" s="11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A1:B1"/>
    </sheetView>
  </sheetViews>
  <sheetFormatPr baseColWidth="10" defaultRowHeight="15"/>
  <sheetData>
    <row r="1" spans="1:2">
      <c r="A1" t="s">
        <v>11</v>
      </c>
      <c r="B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2010-10-03T09:45:42Z</dcterms:created>
  <dcterms:modified xsi:type="dcterms:W3CDTF">2010-10-03T11:00:45Z</dcterms:modified>
</cp:coreProperties>
</file>