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5715" windowHeight="6975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H16" i="1"/>
  <c r="G16"/>
  <c r="F16"/>
  <c r="E16"/>
  <c r="D16"/>
  <c r="G15"/>
  <c r="H14"/>
  <c r="G14"/>
  <c r="F14"/>
  <c r="E14"/>
  <c r="D14"/>
  <c r="H11"/>
  <c r="G11"/>
  <c r="F11"/>
  <c r="E11"/>
  <c r="D11"/>
  <c r="H10"/>
  <c r="G10"/>
  <c r="F10"/>
  <c r="E10"/>
  <c r="D10"/>
  <c r="E9"/>
  <c r="F9"/>
  <c r="G9"/>
  <c r="H9"/>
  <c r="D9"/>
  <c r="H7"/>
  <c r="H8"/>
  <c r="E8"/>
  <c r="F8"/>
  <c r="G8"/>
  <c r="D8"/>
  <c r="G7"/>
  <c r="F7"/>
  <c r="E7"/>
  <c r="D15" l="1"/>
  <c r="H15"/>
  <c r="F15"/>
  <c r="E15"/>
</calcChain>
</file>

<file path=xl/sharedStrings.xml><?xml version="1.0" encoding="utf-8"?>
<sst xmlns="http://schemas.openxmlformats.org/spreadsheetml/2006/main" count="13" uniqueCount="13">
  <si>
    <t>Inv. Initial +3 M€</t>
  </si>
  <si>
    <t>Investissement Initial</t>
  </si>
  <si>
    <t>Durée de l'investissement</t>
  </si>
  <si>
    <t>ans</t>
  </si>
  <si>
    <t>Op. Seolis</t>
  </si>
  <si>
    <t>Op. Soregies</t>
  </si>
  <si>
    <t xml:space="preserve"> 75% Plusvalue Soregies</t>
  </si>
  <si>
    <t xml:space="preserve"> 50% Plusvalue Soregies</t>
  </si>
  <si>
    <t>Participation</t>
  </si>
  <si>
    <t>Inv. Initial + 5% rentabilité anual</t>
  </si>
  <si>
    <t>Inv. Initial + 7% rentabilité anual</t>
  </si>
  <si>
    <t>Inv. Initial + 9% rentabilité anual</t>
  </si>
  <si>
    <t>Prop. Soregies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</si>
</sst>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10" fontId="0" fillId="0" borderId="0" xfId="1" applyNumberFormat="1" applyFont="1"/>
    <xf numFmtId="2" fontId="0" fillId="0" borderId="0" xfId="0" applyNumberFormat="1"/>
    <xf numFmtId="9" fontId="0" fillId="0" borderId="0" xfId="0" applyNumberFormat="1"/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400"/>
            </a:pPr>
            <a:r>
              <a:rPr lang="fr-FR" sz="1400"/>
              <a:t>Comparison</a:t>
            </a:r>
            <a:r>
              <a:rPr lang="fr-FR" sz="1400" baseline="0"/>
              <a:t> des alternatives</a:t>
            </a:r>
          </a:p>
          <a:p>
            <a:pPr>
              <a:defRPr sz="1400"/>
            </a:pPr>
            <a:r>
              <a:rPr lang="fr-FR" sz="1400" baseline="0"/>
              <a:t>dans la Vente du 15%</a:t>
            </a:r>
          </a:p>
          <a:p>
            <a:pPr>
              <a:defRPr sz="1400"/>
            </a:pPr>
            <a:r>
              <a:rPr lang="fr-FR" sz="1400" baseline="0"/>
              <a:t>de Séolis</a:t>
            </a:r>
            <a:endParaRPr lang="fr-FR" sz="1400"/>
          </a:p>
        </c:rich>
      </c:tx>
      <c:layout>
        <c:manualLayout>
          <c:xMode val="edge"/>
          <c:yMode val="edge"/>
          <c:x val="0.39017639554832184"/>
          <c:y val="5.4421768707482991E-2"/>
        </c:manualLayout>
      </c:layout>
      <c:overlay val="1"/>
      <c:spPr>
        <a:gradFill flip="none" rotWithShape="1">
          <a:gsLst>
            <a:gs pos="79000">
              <a:srgbClr val="4F81BD">
                <a:tint val="66000"/>
                <a:satMod val="160000"/>
                <a:alpha val="79000"/>
              </a:srgbClr>
            </a:gs>
            <a:gs pos="50000">
              <a:srgbClr val="4F81BD">
                <a:tint val="44500"/>
                <a:satMod val="160000"/>
              </a:srgbClr>
            </a:gs>
            <a:gs pos="100000">
              <a:srgbClr val="4F81BD">
                <a:tint val="23500"/>
                <a:satMod val="160000"/>
              </a:srgbClr>
            </a:gs>
          </a:gsLst>
          <a:path path="circle">
            <a:fillToRect l="100000" t="100000"/>
          </a:path>
          <a:tileRect r="-100000" b="-100000"/>
        </a:gradFill>
      </c:spPr>
    </c:title>
    <c:plotArea>
      <c:layout>
        <c:manualLayout>
          <c:layoutTarget val="inner"/>
          <c:xMode val="edge"/>
          <c:yMode val="edge"/>
          <c:x val="0.11958573928258967"/>
          <c:y val="0.16846634430436455"/>
          <c:w val="0.77743322735064624"/>
          <c:h val="0.50196134574087325"/>
        </c:manualLayout>
      </c:layout>
      <c:areaChart>
        <c:grouping val="standard"/>
        <c:ser>
          <c:idx val="4"/>
          <c:order val="0"/>
          <c:tx>
            <c:strRef>
              <c:f>Feuil1!$C$16</c:f>
              <c:strCache>
                <c:ptCount val="1"/>
                <c:pt idx="0">
                  <c:v>Prop. Soregies</c:v>
                </c:pt>
              </c:strCache>
            </c:strRef>
          </c:tx>
          <c:spPr>
            <a:gradFill flip="none" rotWithShape="1">
              <a:gsLst>
                <a:gs pos="35000">
                  <a:srgbClr val="4F81BD">
                    <a:tint val="66000"/>
                    <a:satMod val="160000"/>
                    <a:alpha val="27000"/>
                  </a:srgbClr>
                </a:gs>
                <a:gs pos="50000">
                  <a:srgbClr val="4F81BD">
                    <a:tint val="44500"/>
                    <a:satMod val="160000"/>
                  </a:srgbClr>
                </a:gs>
                <a:gs pos="100000">
                  <a:srgbClr val="4F81BD">
                    <a:tint val="23500"/>
                    <a:satMod val="160000"/>
                  </a:srgbClr>
                </a:gs>
              </a:gsLst>
              <a:path path="circle">
                <a:fillToRect l="100000" b="100000"/>
              </a:path>
              <a:tileRect t="-100000" r="-100000"/>
            </a:gradFill>
            <a:ln cap="flat">
              <a:solidFill>
                <a:schemeClr val="accent1">
                  <a:lumMod val="60000"/>
                  <a:lumOff val="40000"/>
                </a:schemeClr>
              </a:solidFill>
            </a:ln>
          </c:spPr>
          <c:val>
            <c:numRef>
              <c:f>Feuil1!$D$16:$H$16</c:f>
              <c:numCache>
                <c:formatCode>General</c:formatCode>
                <c:ptCount val="5"/>
                <c:pt idx="0">
                  <c:v>13.600000000000001</c:v>
                </c:pt>
                <c:pt idx="1">
                  <c:v>16.099999999999998</c:v>
                </c:pt>
                <c:pt idx="2">
                  <c:v>18.599999999999998</c:v>
                </c:pt>
                <c:pt idx="3">
                  <c:v>21.1</c:v>
                </c:pt>
                <c:pt idx="4">
                  <c:v>23.6</c:v>
                </c:pt>
              </c:numCache>
            </c:numRef>
          </c:val>
        </c:ser>
        <c:axId val="50741632"/>
        <c:axId val="50743168"/>
      </c:areaChart>
      <c:lineChart>
        <c:grouping val="standard"/>
        <c:ser>
          <c:idx val="0"/>
          <c:order val="1"/>
          <c:tx>
            <c:strRef>
              <c:f>Feuil1!$C$8</c:f>
              <c:strCache>
                <c:ptCount val="1"/>
                <c:pt idx="0">
                  <c:v>Inv. Initial +3 M€</c:v>
                </c:pt>
              </c:strCache>
            </c:strRef>
          </c:tx>
          <c:marker>
            <c:symbol val="none"/>
          </c:marker>
          <c:dLbls>
            <c:dLbl>
              <c:idx val="4"/>
              <c:layout/>
              <c:showVal val="1"/>
            </c:dLbl>
            <c:delete val="1"/>
          </c:dLbls>
          <c:cat>
            <c:numRef>
              <c:f>Feuil1!$D$7:$H$7</c:f>
              <c:numCache>
                <c:formatCode>General</c:formatCode>
                <c:ptCount val="5"/>
                <c:pt idx="0">
                  <c:v>100</c:v>
                </c:pt>
                <c:pt idx="1">
                  <c:v>125</c:v>
                </c:pt>
                <c:pt idx="2">
                  <c:v>150</c:v>
                </c:pt>
                <c:pt idx="3">
                  <c:v>175</c:v>
                </c:pt>
                <c:pt idx="4">
                  <c:v>200</c:v>
                </c:pt>
              </c:numCache>
            </c:numRef>
          </c:cat>
          <c:val>
            <c:numRef>
              <c:f>Feuil1!$D$8:$H$8</c:f>
              <c:numCache>
                <c:formatCode>0.00</c:formatCode>
                <c:ptCount val="5"/>
                <c:pt idx="0">
                  <c:v>13.8</c:v>
                </c:pt>
                <c:pt idx="1">
                  <c:v>13.8</c:v>
                </c:pt>
                <c:pt idx="2">
                  <c:v>13.8</c:v>
                </c:pt>
                <c:pt idx="3">
                  <c:v>13.8</c:v>
                </c:pt>
                <c:pt idx="4">
                  <c:v>13.8</c:v>
                </c:pt>
              </c:numCache>
            </c:numRef>
          </c:val>
        </c:ser>
        <c:ser>
          <c:idx val="1"/>
          <c:order val="2"/>
          <c:tx>
            <c:strRef>
              <c:f>Feuil1!$C$9</c:f>
              <c:strCache>
                <c:ptCount val="1"/>
                <c:pt idx="0">
                  <c:v>Inv. Initial + 5% rentabilité anual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numRef>
              <c:f>Feuil1!$D$7:$H$7</c:f>
              <c:numCache>
                <c:formatCode>General</c:formatCode>
                <c:ptCount val="5"/>
                <c:pt idx="0">
                  <c:v>100</c:v>
                </c:pt>
                <c:pt idx="1">
                  <c:v>125</c:v>
                </c:pt>
                <c:pt idx="2">
                  <c:v>150</c:v>
                </c:pt>
                <c:pt idx="3">
                  <c:v>175</c:v>
                </c:pt>
                <c:pt idx="4">
                  <c:v>200</c:v>
                </c:pt>
              </c:numCache>
            </c:numRef>
          </c:cat>
          <c:val>
            <c:numRef>
              <c:f>Feuil1!$D$9:$H$9</c:f>
              <c:numCache>
                <c:formatCode>0.00</c:formatCode>
                <c:ptCount val="5"/>
                <c:pt idx="0">
                  <c:v>13.127467500000002</c:v>
                </c:pt>
                <c:pt idx="1">
                  <c:v>13.127467500000002</c:v>
                </c:pt>
                <c:pt idx="2">
                  <c:v>13.127467500000002</c:v>
                </c:pt>
                <c:pt idx="3">
                  <c:v>13.127467500000002</c:v>
                </c:pt>
                <c:pt idx="4">
                  <c:v>13.127467500000002</c:v>
                </c:pt>
              </c:numCache>
            </c:numRef>
          </c:val>
        </c:ser>
        <c:ser>
          <c:idx val="2"/>
          <c:order val="3"/>
          <c:tx>
            <c:strRef>
              <c:f>Feuil1!$C$10</c:f>
              <c:strCache>
                <c:ptCount val="1"/>
                <c:pt idx="0">
                  <c:v>Inv. Initial + 7% rentabilité anual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numRef>
              <c:f>Feuil1!$D$7:$H$7</c:f>
              <c:numCache>
                <c:formatCode>General</c:formatCode>
                <c:ptCount val="5"/>
                <c:pt idx="0">
                  <c:v>100</c:v>
                </c:pt>
                <c:pt idx="1">
                  <c:v>125</c:v>
                </c:pt>
                <c:pt idx="2">
                  <c:v>150</c:v>
                </c:pt>
                <c:pt idx="3">
                  <c:v>175</c:v>
                </c:pt>
                <c:pt idx="4">
                  <c:v>200</c:v>
                </c:pt>
              </c:numCache>
            </c:numRef>
          </c:cat>
          <c:val>
            <c:numRef>
              <c:f>Feuil1!$D$10:$H$10</c:f>
              <c:numCache>
                <c:formatCode>0.00</c:formatCode>
                <c:ptCount val="5"/>
                <c:pt idx="0">
                  <c:v>14.156596908000001</c:v>
                </c:pt>
                <c:pt idx="1">
                  <c:v>14.156596908000001</c:v>
                </c:pt>
                <c:pt idx="2">
                  <c:v>14.156596908000001</c:v>
                </c:pt>
                <c:pt idx="3">
                  <c:v>14.156596908000001</c:v>
                </c:pt>
                <c:pt idx="4">
                  <c:v>14.156596908000001</c:v>
                </c:pt>
              </c:numCache>
            </c:numRef>
          </c:val>
        </c:ser>
        <c:ser>
          <c:idx val="3"/>
          <c:order val="4"/>
          <c:tx>
            <c:strRef>
              <c:f>Feuil1!$C$11</c:f>
              <c:strCache>
                <c:ptCount val="1"/>
                <c:pt idx="0">
                  <c:v>Inv. Initial + 9% rentabilité anual</c:v>
                </c:pt>
              </c:strCache>
            </c:strRef>
          </c:tx>
          <c:marker>
            <c:symbol val="none"/>
          </c:marker>
          <c:dLbls>
            <c:dLbl>
              <c:idx val="4"/>
              <c:layout/>
              <c:showVal val="1"/>
            </c:dLbl>
            <c:delete val="1"/>
          </c:dLbls>
          <c:cat>
            <c:numRef>
              <c:f>Feuil1!$D$7:$H$7</c:f>
              <c:numCache>
                <c:formatCode>General</c:formatCode>
                <c:ptCount val="5"/>
                <c:pt idx="0">
                  <c:v>100</c:v>
                </c:pt>
                <c:pt idx="1">
                  <c:v>125</c:v>
                </c:pt>
                <c:pt idx="2">
                  <c:v>150</c:v>
                </c:pt>
                <c:pt idx="3">
                  <c:v>175</c:v>
                </c:pt>
                <c:pt idx="4">
                  <c:v>200</c:v>
                </c:pt>
              </c:numCache>
            </c:numRef>
          </c:cat>
          <c:val>
            <c:numRef>
              <c:f>Feuil1!$D$11:$H$11</c:f>
              <c:numCache>
                <c:formatCode>0.00</c:formatCode>
                <c:ptCount val="5"/>
                <c:pt idx="0">
                  <c:v>15.245081388000004</c:v>
                </c:pt>
                <c:pt idx="1">
                  <c:v>15.245081388000004</c:v>
                </c:pt>
                <c:pt idx="2">
                  <c:v>15.245081388000004</c:v>
                </c:pt>
                <c:pt idx="3">
                  <c:v>15.245081388000004</c:v>
                </c:pt>
                <c:pt idx="4">
                  <c:v>15.245081388000004</c:v>
                </c:pt>
              </c:numCache>
            </c:numRef>
          </c:val>
        </c:ser>
        <c:ser>
          <c:idx val="5"/>
          <c:order val="5"/>
          <c:tx>
            <c:strRef>
              <c:f>Feuil1!$C$14</c:f>
              <c:strCache>
                <c:ptCount val="1"/>
                <c:pt idx="0">
                  <c:v> 75% Plusvalue Soregies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Feuil1!$D$14:$H$14</c:f>
              <c:numCache>
                <c:formatCode>0.00</c:formatCode>
                <c:ptCount val="5"/>
                <c:pt idx="0">
                  <c:v>13.95</c:v>
                </c:pt>
                <c:pt idx="1">
                  <c:v>16.762499999999999</c:v>
                </c:pt>
                <c:pt idx="2">
                  <c:v>19.574999999999999</c:v>
                </c:pt>
                <c:pt idx="3">
                  <c:v>22.387499999999999</c:v>
                </c:pt>
                <c:pt idx="4">
                  <c:v>25.2</c:v>
                </c:pt>
              </c:numCache>
            </c:numRef>
          </c:val>
        </c:ser>
        <c:ser>
          <c:idx val="6"/>
          <c:order val="6"/>
          <c:tx>
            <c:strRef>
              <c:f>Feuil1!$C$15</c:f>
              <c:strCache>
                <c:ptCount val="1"/>
                <c:pt idx="0">
                  <c:v> 50% Plusvalue Soregies</c:v>
                </c:pt>
              </c:strCache>
            </c:strRef>
          </c:tx>
          <c:spPr>
            <a:ln w="31750"/>
          </c:spPr>
          <c:marker>
            <c:symbol val="circle"/>
            <c:size val="5"/>
            <c:spPr>
              <a:ln>
                <a:solidFill>
                  <a:schemeClr val="bg1"/>
                </a:solidFill>
              </a:ln>
            </c:spPr>
          </c:marker>
          <c:dLbls>
            <c:showVal val="1"/>
          </c:dLbls>
          <c:val>
            <c:numRef>
              <c:f>Feuil1!$D$15:$H$15</c:f>
              <c:numCache>
                <c:formatCode>0.00</c:formatCode>
                <c:ptCount val="5"/>
                <c:pt idx="0">
                  <c:v>12.9</c:v>
                </c:pt>
                <c:pt idx="1">
                  <c:v>14.775</c:v>
                </c:pt>
                <c:pt idx="2">
                  <c:v>16.649999999999999</c:v>
                </c:pt>
                <c:pt idx="3">
                  <c:v>18.524999999999999</c:v>
                </c:pt>
                <c:pt idx="4">
                  <c:v>20.399999999999999</c:v>
                </c:pt>
              </c:numCache>
            </c:numRef>
          </c:val>
        </c:ser>
        <c:marker val="1"/>
        <c:axId val="50741632"/>
        <c:axId val="50743168"/>
      </c:lineChart>
      <c:catAx>
        <c:axId val="5074163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Valeur Séolis (M€)</a:t>
                </a:r>
              </a:p>
            </c:rich>
          </c:tx>
          <c:layout/>
        </c:title>
        <c:numFmt formatCode="General" sourceLinked="1"/>
        <c:tickLblPos val="nextTo"/>
        <c:crossAx val="50743168"/>
        <c:crosses val="autoZero"/>
        <c:auto val="1"/>
        <c:lblAlgn val="ctr"/>
        <c:lblOffset val="100"/>
      </c:catAx>
      <c:valAx>
        <c:axId val="50743168"/>
        <c:scaling>
          <c:orientation val="minMax"/>
          <c:max val="25"/>
          <c:min val="10"/>
        </c:scaling>
        <c:axPos val="l"/>
        <c:majorGridlines>
          <c:spPr>
            <a:ln>
              <a:gradFill>
                <a:gsLst>
                  <a:gs pos="0">
                    <a:srgbClr val="4F81BD">
                      <a:tint val="66000"/>
                      <a:satMod val="160000"/>
                      <a:alpha val="0"/>
                    </a:srgbClr>
                  </a:gs>
                  <a:gs pos="50000">
                    <a:srgbClr val="4F81BD">
                      <a:tint val="44500"/>
                      <a:satMod val="160000"/>
                    </a:srgbClr>
                  </a:gs>
                  <a:gs pos="100000">
                    <a:srgbClr val="4F81BD">
                      <a:tint val="23500"/>
                      <a:satMod val="160000"/>
                    </a:srgb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fr-FR"/>
                  <a:t>Revenues de Sorégies pour vente de sa </a:t>
                </a:r>
                <a:r>
                  <a:rPr lang="fr-FR" baseline="0"/>
                  <a:t> participacion du 15% en Séolis (M€)</a:t>
                </a:r>
                <a:endParaRPr lang="fr-FR"/>
              </a:p>
            </c:rich>
          </c:tx>
          <c:layout>
            <c:manualLayout>
              <c:xMode val="edge"/>
              <c:yMode val="edge"/>
              <c:x val="2.7100271002710029E-2"/>
              <c:y val="1.8451200093494803E-2"/>
            </c:manualLayout>
          </c:layout>
        </c:title>
        <c:numFmt formatCode="General" sourceLinked="1"/>
        <c:tickLblPos val="nextTo"/>
        <c:crossAx val="5074163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3696388510095441E-2"/>
          <c:y val="0.82911467235426739"/>
          <c:w val="0.87350093109869642"/>
          <c:h val="0.1560430270891463"/>
        </c:manualLayout>
      </c:layout>
    </c:legend>
    <c:plotVisOnly val="1"/>
    <c:dispBlanksAs val="gap"/>
  </c:chart>
  <c:txPr>
    <a:bodyPr/>
    <a:lstStyle/>
    <a:p>
      <a:pPr>
        <a:defRPr i="1"/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16</xdr:row>
      <xdr:rowOff>47624</xdr:rowOff>
    </xdr:from>
    <xdr:to>
      <xdr:col>7</xdr:col>
      <xdr:colOff>742950</xdr:colOff>
      <xdr:row>43</xdr:row>
      <xdr:rowOff>38099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16"/>
  <sheetViews>
    <sheetView tabSelected="1" topLeftCell="A14" workbookViewId="0">
      <selection activeCell="A37" sqref="A37"/>
    </sheetView>
  </sheetViews>
  <sheetFormatPr baseColWidth="10" defaultRowHeight="15"/>
  <cols>
    <col min="3" max="3" width="36.140625" customWidth="1"/>
  </cols>
  <sheetData>
    <row r="2" spans="2:9">
      <c r="C2" t="s">
        <v>1</v>
      </c>
      <c r="D2">
        <v>10.8</v>
      </c>
    </row>
    <row r="3" spans="2:9">
      <c r="C3" t="s">
        <v>2</v>
      </c>
      <c r="D3">
        <v>4</v>
      </c>
      <c r="E3" t="s">
        <v>3</v>
      </c>
    </row>
    <row r="4" spans="2:9">
      <c r="C4" t="s">
        <v>8</v>
      </c>
      <c r="D4" s="3">
        <v>0.15</v>
      </c>
    </row>
    <row r="7" spans="2:9">
      <c r="D7">
        <v>100</v>
      </c>
      <c r="E7">
        <f>+D7+25</f>
        <v>125</v>
      </c>
      <c r="F7">
        <f t="shared" ref="F7:H7" si="0">+E7+25</f>
        <v>150</v>
      </c>
      <c r="G7">
        <f t="shared" si="0"/>
        <v>175</v>
      </c>
      <c r="H7">
        <f t="shared" si="0"/>
        <v>200</v>
      </c>
    </row>
    <row r="8" spans="2:9">
      <c r="B8" t="s">
        <v>4</v>
      </c>
      <c r="C8" t="s">
        <v>0</v>
      </c>
      <c r="D8" s="2">
        <f>+$D$2+$I$8</f>
        <v>13.8</v>
      </c>
      <c r="E8" s="2">
        <f t="shared" ref="E8:G8" si="1">+$D$2+$I$8</f>
        <v>13.8</v>
      </c>
      <c r="F8" s="2">
        <f t="shared" si="1"/>
        <v>13.8</v>
      </c>
      <c r="G8" s="2">
        <f t="shared" si="1"/>
        <v>13.8</v>
      </c>
      <c r="H8" s="2">
        <f>+$D$2+$I$8</f>
        <v>13.8</v>
      </c>
      <c r="I8">
        <v>3</v>
      </c>
    </row>
    <row r="9" spans="2:9">
      <c r="C9" t="s">
        <v>9</v>
      </c>
      <c r="D9" s="2">
        <f>+$D$2*(1+$I9)^$D$3</f>
        <v>13.127467500000002</v>
      </c>
      <c r="E9" s="2">
        <f t="shared" ref="E9:H11" si="2">+$D$2*(1+$I9)^$D$3</f>
        <v>13.127467500000002</v>
      </c>
      <c r="F9" s="2">
        <f t="shared" si="2"/>
        <v>13.127467500000002</v>
      </c>
      <c r="G9" s="2">
        <f t="shared" si="2"/>
        <v>13.127467500000002</v>
      </c>
      <c r="H9" s="2">
        <f t="shared" si="2"/>
        <v>13.127467500000002</v>
      </c>
      <c r="I9" s="1">
        <v>0.05</v>
      </c>
    </row>
    <row r="10" spans="2:9">
      <c r="C10" t="s">
        <v>10</v>
      </c>
      <c r="D10" s="2">
        <f>+$D$2*(1+$I10)^$D$3</f>
        <v>14.156596908000001</v>
      </c>
      <c r="E10" s="2">
        <f t="shared" si="2"/>
        <v>14.156596908000001</v>
      </c>
      <c r="F10" s="2">
        <f t="shared" si="2"/>
        <v>14.156596908000001</v>
      </c>
      <c r="G10" s="2">
        <f t="shared" si="2"/>
        <v>14.156596908000001</v>
      </c>
      <c r="H10" s="2">
        <f t="shared" si="2"/>
        <v>14.156596908000001</v>
      </c>
      <c r="I10" s="1">
        <v>7.0000000000000007E-2</v>
      </c>
    </row>
    <row r="11" spans="2:9">
      <c r="C11" t="s">
        <v>11</v>
      </c>
      <c r="D11" s="2">
        <f>+$D$2*(1+$I11)^$D$3</f>
        <v>15.245081388000004</v>
      </c>
      <c r="E11" s="2">
        <f t="shared" si="2"/>
        <v>15.245081388000004</v>
      </c>
      <c r="F11" s="2">
        <f t="shared" si="2"/>
        <v>15.245081388000004</v>
      </c>
      <c r="G11" s="2">
        <f t="shared" si="2"/>
        <v>15.245081388000004</v>
      </c>
      <c r="H11" s="2">
        <f t="shared" si="2"/>
        <v>15.245081388000004</v>
      </c>
      <c r="I11" s="1">
        <v>0.09</v>
      </c>
    </row>
    <row r="13" spans="2:9">
      <c r="B13" t="s">
        <v>5</v>
      </c>
      <c r="D13" s="2"/>
      <c r="E13" s="2"/>
      <c r="F13" s="2"/>
      <c r="G13" s="2"/>
      <c r="H13" s="2"/>
      <c r="I13" s="1"/>
    </row>
    <row r="14" spans="2:9">
      <c r="C14" t="s">
        <v>6</v>
      </c>
      <c r="D14" s="2">
        <f t="shared" ref="D14:H15" si="3">+(D$7*$D$4-$D$2)*$I14+$D$2</f>
        <v>13.95</v>
      </c>
      <c r="E14" s="2">
        <f t="shared" ref="E13:H15" si="4">+(E$7*$D$4-$D$2)*$I14+$D$2</f>
        <v>16.762499999999999</v>
      </c>
      <c r="F14" s="2">
        <f t="shared" si="4"/>
        <v>19.574999999999999</v>
      </c>
      <c r="G14" s="2">
        <f t="shared" si="4"/>
        <v>22.387499999999999</v>
      </c>
      <c r="H14" s="2">
        <f t="shared" si="4"/>
        <v>25.2</v>
      </c>
      <c r="I14" s="1">
        <v>0.75</v>
      </c>
    </row>
    <row r="15" spans="2:9">
      <c r="C15" t="s">
        <v>7</v>
      </c>
      <c r="D15" s="2">
        <f t="shared" si="3"/>
        <v>12.9</v>
      </c>
      <c r="E15" s="2">
        <f t="shared" si="4"/>
        <v>14.775</v>
      </c>
      <c r="F15" s="2">
        <f t="shared" si="4"/>
        <v>16.649999999999999</v>
      </c>
      <c r="G15" s="2">
        <f t="shared" si="4"/>
        <v>18.524999999999999</v>
      </c>
      <c r="H15" s="2">
        <f t="shared" si="4"/>
        <v>20.399999999999999</v>
      </c>
      <c r="I15" s="1">
        <v>0.5</v>
      </c>
    </row>
    <row r="16" spans="2:9">
      <c r="C16" t="s">
        <v>12</v>
      </c>
      <c r="D16">
        <f>+$D$2*$I16/$D$4+D7*($D$4-$I16)</f>
        <v>13.600000000000001</v>
      </c>
      <c r="E16">
        <f t="shared" ref="E16:H16" si="5">+$D$2*$I16/$D$4+E7*($D$4-$I16)</f>
        <v>16.099999999999998</v>
      </c>
      <c r="F16">
        <f t="shared" si="5"/>
        <v>18.599999999999998</v>
      </c>
      <c r="G16">
        <f t="shared" si="5"/>
        <v>21.1</v>
      </c>
      <c r="H16">
        <f t="shared" si="5"/>
        <v>23.6</v>
      </c>
      <c r="I16" s="1">
        <v>0.05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dcterms:created xsi:type="dcterms:W3CDTF">2011-03-09T07:53:14Z</dcterms:created>
  <dcterms:modified xsi:type="dcterms:W3CDTF">2011-03-09T17:25:22Z</dcterms:modified>
</cp:coreProperties>
</file>