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240" yWindow="120" windowWidth="20115" windowHeight="7485"/>
  </bookViews>
  <sheets>
    <sheet name="Feuil1" sheetId="1" r:id="rId1"/>
    <sheet name="Feuil2" sheetId="2" r:id="rId2"/>
    <sheet name="Feuil3" sheetId="3" r:id="rId3"/>
  </sheets>
  <calcPr calcId="125725"/>
</workbook>
</file>

<file path=xl/calcChain.xml><?xml version="1.0" encoding="utf-8"?>
<calcChain xmlns="http://schemas.openxmlformats.org/spreadsheetml/2006/main">
  <c r="G12" i="1"/>
  <c r="G11"/>
  <c r="E12"/>
  <c r="E11"/>
  <c r="H9"/>
  <c r="C26"/>
  <c r="C24"/>
  <c r="E9"/>
  <c r="F9" s="1"/>
  <c r="G9"/>
  <c r="C23"/>
  <c r="G6"/>
  <c r="F12" l="1"/>
  <c r="H12" s="1"/>
  <c r="F11"/>
  <c r="H11" s="1"/>
</calcChain>
</file>

<file path=xl/sharedStrings.xml><?xml version="1.0" encoding="utf-8"?>
<sst xmlns="http://schemas.openxmlformats.org/spreadsheetml/2006/main" count="28" uniqueCount="23">
  <si>
    <t>h</t>
  </si>
  <si>
    <t>Energy</t>
  </si>
  <si>
    <t>MW</t>
  </si>
  <si>
    <t>MWh</t>
  </si>
  <si>
    <t>Planned Inavalaibility</t>
  </si>
  <si>
    <t>2 Weeks in a year</t>
  </si>
  <si>
    <t xml:space="preserve">Eq. Green Capacity </t>
  </si>
  <si>
    <t>Output Capacity</t>
  </si>
  <si>
    <t>Hours per year</t>
  </si>
  <si>
    <t>Planned running Hours</t>
  </si>
  <si>
    <t>Unplanned unavalaibility</t>
  </si>
  <si>
    <t>As per CdF Ingenierie</t>
  </si>
  <si>
    <t>Estimated runing Hours</t>
  </si>
  <si>
    <t>Planned Hours- obligatory hours</t>
  </si>
  <si>
    <t>100% Green Energy</t>
  </si>
  <si>
    <t>76% Green Energy</t>
  </si>
  <si>
    <t>Green Energy %</t>
  </si>
  <si>
    <t>--</t>
  </si>
  <si>
    <t>Compliance with Availability CRE II</t>
  </si>
  <si>
    <t>SVD running as CHP (with SKCP)</t>
  </si>
  <si>
    <t>Availability engagement in CRE II</t>
  </si>
  <si>
    <t>SVD 19 Running (Without SKCP)</t>
  </si>
  <si>
    <t>Obligatories Full Equivalent Hours</t>
  </si>
</sst>
</file>

<file path=xl/styles.xml><?xml version="1.0" encoding="utf-8"?>
<styleSheet xmlns="http://schemas.openxmlformats.org/spreadsheetml/2006/main">
  <numFmts count="1">
    <numFmt numFmtId="165" formatCode="0.0%"/>
  </numFmts>
  <fonts count="4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color theme="3" tint="-0.249977111117893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0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dotted">
        <color auto="1"/>
      </top>
      <bottom/>
      <diagonal/>
    </border>
    <border>
      <left/>
      <right/>
      <top/>
      <bottom style="dotted">
        <color auto="1"/>
      </bottom>
      <diagonal/>
    </border>
    <border>
      <left/>
      <right style="thin">
        <color indexed="64"/>
      </right>
      <top style="dotted">
        <color auto="1"/>
      </top>
      <bottom/>
      <diagonal/>
    </border>
    <border>
      <left/>
      <right style="thin">
        <color indexed="64"/>
      </right>
      <top/>
      <bottom style="dotted">
        <color auto="1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dotted">
        <color auto="1"/>
      </top>
      <bottom/>
      <diagonal/>
    </border>
    <border>
      <left style="thin">
        <color indexed="64"/>
      </left>
      <right style="thin">
        <color indexed="64"/>
      </right>
      <top/>
      <bottom style="dotted">
        <color auto="1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46">
    <xf numFmtId="0" fontId="0" fillId="0" borderId="0" xfId="0"/>
    <xf numFmtId="0" fontId="0" fillId="0" borderId="0" xfId="0" applyAlignment="1">
      <alignment vertical="center" wrapText="1"/>
    </xf>
    <xf numFmtId="0" fontId="0" fillId="0" borderId="0" xfId="0" applyBorder="1"/>
    <xf numFmtId="165" fontId="0" fillId="0" borderId="0" xfId="1" applyNumberFormat="1" applyFont="1" applyBorder="1"/>
    <xf numFmtId="9" fontId="0" fillId="0" borderId="0" xfId="0" applyNumberFormat="1" applyBorder="1"/>
    <xf numFmtId="0" fontId="0" fillId="0" borderId="1" xfId="0" applyBorder="1"/>
    <xf numFmtId="1" fontId="0" fillId="0" borderId="1" xfId="0" applyNumberFormat="1" applyBorder="1"/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7" xfId="0" applyBorder="1"/>
    <xf numFmtId="0" fontId="0" fillId="0" borderId="2" xfId="0" applyBorder="1"/>
    <xf numFmtId="0" fontId="0" fillId="0" borderId="9" xfId="0" quotePrefix="1" applyBorder="1" applyAlignment="1">
      <alignment horizontal="center"/>
    </xf>
    <xf numFmtId="0" fontId="0" fillId="0" borderId="8" xfId="0" quotePrefix="1" applyBorder="1" applyAlignment="1">
      <alignment horizontal="center"/>
    </xf>
    <xf numFmtId="0" fontId="0" fillId="0" borderId="15" xfId="0" applyBorder="1"/>
    <xf numFmtId="0" fontId="0" fillId="0" borderId="16" xfId="0" applyBorder="1" applyAlignment="1">
      <alignment horizontal="left" indent="2"/>
    </xf>
    <xf numFmtId="0" fontId="0" fillId="0" borderId="17" xfId="0" applyBorder="1" applyAlignment="1">
      <alignment horizontal="left" indent="4"/>
    </xf>
    <xf numFmtId="0" fontId="0" fillId="0" borderId="18" xfId="0" applyBorder="1" applyAlignment="1">
      <alignment horizontal="left" indent="2"/>
    </xf>
    <xf numFmtId="0" fontId="0" fillId="0" borderId="18" xfId="0" applyBorder="1" applyAlignment="1">
      <alignment horizontal="left" indent="4"/>
    </xf>
    <xf numFmtId="0" fontId="0" fillId="0" borderId="19" xfId="0" applyBorder="1" applyAlignment="1">
      <alignment horizontal="left" indent="4"/>
    </xf>
    <xf numFmtId="0" fontId="0" fillId="0" borderId="4" xfId="0" applyBorder="1" applyAlignment="1">
      <alignment horizontal="center"/>
    </xf>
    <xf numFmtId="0" fontId="0" fillId="0" borderId="10" xfId="0" applyBorder="1" applyAlignment="1">
      <alignment horizontal="center"/>
    </xf>
    <xf numFmtId="4" fontId="3" fillId="0" borderId="11" xfId="0" applyNumberFormat="1" applyFont="1" applyBorder="1" applyAlignment="1">
      <alignment horizontal="center"/>
    </xf>
    <xf numFmtId="0" fontId="0" fillId="0" borderId="0" xfId="0" applyBorder="1" applyAlignment="1">
      <alignment horizontal="center"/>
    </xf>
    <xf numFmtId="4" fontId="3" fillId="0" borderId="0" xfId="0" applyNumberFormat="1" applyFont="1" applyBorder="1" applyAlignment="1">
      <alignment horizontal="center"/>
    </xf>
    <xf numFmtId="4" fontId="3" fillId="0" borderId="1" xfId="0" applyNumberFormat="1" applyFont="1" applyBorder="1" applyAlignment="1">
      <alignment horizontal="center"/>
    </xf>
    <xf numFmtId="10" fontId="0" fillId="0" borderId="11" xfId="1" applyNumberFormat="1" applyFont="1" applyBorder="1" applyAlignment="1">
      <alignment horizontal="center"/>
    </xf>
    <xf numFmtId="10" fontId="0" fillId="0" borderId="0" xfId="1" applyNumberFormat="1" applyFont="1" applyBorder="1" applyAlignment="1">
      <alignment horizontal="center"/>
    </xf>
    <xf numFmtId="10" fontId="0" fillId="0" borderId="1" xfId="1" applyNumberFormat="1" applyFont="1" applyBorder="1" applyAlignment="1">
      <alignment horizontal="center"/>
    </xf>
    <xf numFmtId="4" fontId="3" fillId="0" borderId="8" xfId="0" applyNumberFormat="1" applyFont="1" applyBorder="1" applyAlignment="1">
      <alignment horizontal="center"/>
    </xf>
    <xf numFmtId="4" fontId="0" fillId="0" borderId="4" xfId="0" applyNumberFormat="1" applyBorder="1" applyAlignment="1">
      <alignment horizontal="center"/>
    </xf>
    <xf numFmtId="4" fontId="0" fillId="0" borderId="0" xfId="0" applyNumberFormat="1" applyBorder="1" applyAlignment="1">
      <alignment horizontal="center"/>
    </xf>
    <xf numFmtId="3" fontId="3" fillId="0" borderId="8" xfId="0" applyNumberFormat="1" applyFont="1" applyBorder="1" applyAlignment="1">
      <alignment horizontal="center"/>
    </xf>
    <xf numFmtId="3" fontId="0" fillId="0" borderId="4" xfId="0" applyNumberFormat="1" applyBorder="1" applyAlignment="1">
      <alignment horizontal="center"/>
    </xf>
    <xf numFmtId="3" fontId="0" fillId="0" borderId="11" xfId="0" applyNumberFormat="1" applyBorder="1" applyAlignment="1">
      <alignment horizontal="center"/>
    </xf>
    <xf numFmtId="3" fontId="0" fillId="0" borderId="0" xfId="0" applyNumberFormat="1" applyBorder="1" applyAlignment="1">
      <alignment horizontal="center"/>
    </xf>
    <xf numFmtId="3" fontId="0" fillId="0" borderId="1" xfId="0" applyNumberFormat="1" applyBorder="1" applyAlignment="1">
      <alignment horizontal="center"/>
    </xf>
    <xf numFmtId="3" fontId="0" fillId="0" borderId="8" xfId="0" applyNumberFormat="1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0" borderId="13" xfId="0" applyNumberFormat="1" applyBorder="1" applyAlignment="1">
      <alignment horizontal="center"/>
    </xf>
    <xf numFmtId="0" fontId="0" fillId="0" borderId="14" xfId="0" applyBorder="1" applyAlignment="1">
      <alignment horizontal="center"/>
    </xf>
    <xf numFmtId="3" fontId="0" fillId="0" borderId="14" xfId="0" applyNumberFormat="1" applyBorder="1" applyAlignment="1">
      <alignment horizontal="center"/>
    </xf>
    <xf numFmtId="3" fontId="2" fillId="0" borderId="7" xfId="0" applyNumberFormat="1" applyFont="1" applyBorder="1" applyAlignment="1">
      <alignment horizontal="center"/>
    </xf>
  </cellXfs>
  <cellStyles count="2">
    <cellStyle name="Normal" xfId="0" builtinId="0"/>
    <cellStyle name="Pourcentage" xfId="1" builtinId="5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B4:H26"/>
  <sheetViews>
    <sheetView tabSelected="1" workbookViewId="0">
      <selection activeCell="K4" sqref="K4"/>
    </sheetView>
  </sheetViews>
  <sheetFormatPr baseColWidth="10" defaultRowHeight="15"/>
  <cols>
    <col min="2" max="2" width="33.42578125" customWidth="1"/>
    <col min="3" max="8" width="13.42578125" customWidth="1"/>
  </cols>
  <sheetData>
    <row r="4" spans="2:8" s="1" customFormat="1" ht="60">
      <c r="C4" s="7" t="s">
        <v>7</v>
      </c>
      <c r="D4" s="8" t="s">
        <v>16</v>
      </c>
      <c r="E4" s="8" t="s">
        <v>6</v>
      </c>
      <c r="F4" s="8" t="s">
        <v>22</v>
      </c>
      <c r="G4" s="8" t="s">
        <v>1</v>
      </c>
      <c r="H4" s="9" t="s">
        <v>13</v>
      </c>
    </row>
    <row r="5" spans="2:8">
      <c r="C5" s="10" t="s">
        <v>2</v>
      </c>
      <c r="D5" s="5"/>
      <c r="E5" s="11" t="s">
        <v>2</v>
      </c>
      <c r="F5" s="11" t="s">
        <v>0</v>
      </c>
      <c r="G5" s="11" t="s">
        <v>3</v>
      </c>
      <c r="H5" s="12"/>
    </row>
    <row r="6" spans="2:8">
      <c r="B6" s="13" t="s">
        <v>20</v>
      </c>
      <c r="C6" s="15" t="s">
        <v>17</v>
      </c>
      <c r="D6" s="15" t="s">
        <v>17</v>
      </c>
      <c r="E6" s="31">
        <v>69.58</v>
      </c>
      <c r="F6" s="34">
        <v>4000</v>
      </c>
      <c r="G6" s="39">
        <f>+F6*E6</f>
        <v>278320</v>
      </c>
      <c r="H6" s="14" t="s">
        <v>17</v>
      </c>
    </row>
    <row r="7" spans="2:8">
      <c r="B7" s="16" t="s">
        <v>18</v>
      </c>
      <c r="C7" s="22"/>
      <c r="D7" s="22"/>
      <c r="E7" s="32"/>
      <c r="F7" s="35"/>
      <c r="G7" s="35"/>
      <c r="H7" s="40"/>
    </row>
    <row r="8" spans="2:8">
      <c r="B8" s="17" t="s">
        <v>19</v>
      </c>
      <c r="C8" s="23"/>
      <c r="D8" s="23"/>
      <c r="E8" s="23"/>
      <c r="F8" s="23"/>
      <c r="G8" s="23"/>
      <c r="H8" s="41"/>
    </row>
    <row r="9" spans="2:8">
      <c r="B9" s="18" t="s">
        <v>15</v>
      </c>
      <c r="C9" s="24">
        <v>49.4</v>
      </c>
      <c r="D9" s="28">
        <v>0.76459999999999995</v>
      </c>
      <c r="E9" s="24">
        <f>+C9*D9</f>
        <v>37.771239999999999</v>
      </c>
      <c r="F9" s="36">
        <f>+G9/E9</f>
        <v>7368.5693135835627</v>
      </c>
      <c r="G9" s="36">
        <f>+G6</f>
        <v>278320</v>
      </c>
      <c r="H9" s="42">
        <f>+$C$26-F9</f>
        <v>634.23068641643658</v>
      </c>
    </row>
    <row r="10" spans="2:8">
      <c r="B10" s="19" t="s">
        <v>21</v>
      </c>
      <c r="C10" s="25"/>
      <c r="D10" s="25"/>
      <c r="E10" s="33"/>
      <c r="F10" s="37"/>
      <c r="G10" s="37"/>
      <c r="H10" s="43"/>
    </row>
    <row r="11" spans="2:8">
      <c r="B11" s="20" t="s">
        <v>14</v>
      </c>
      <c r="C11" s="26">
        <v>38.5</v>
      </c>
      <c r="D11" s="29">
        <v>1</v>
      </c>
      <c r="E11" s="26">
        <f>+C11*D11</f>
        <v>38.5</v>
      </c>
      <c r="F11" s="37">
        <f>+G11/E11</f>
        <v>7229.090909090909</v>
      </c>
      <c r="G11" s="37">
        <f>+G6</f>
        <v>278320</v>
      </c>
      <c r="H11" s="44">
        <f>+$C$26-F11</f>
        <v>773.70909090909026</v>
      </c>
    </row>
    <row r="12" spans="2:8">
      <c r="B12" s="21" t="s">
        <v>15</v>
      </c>
      <c r="C12" s="27">
        <v>38.5</v>
      </c>
      <c r="D12" s="30">
        <v>0.76459999999999995</v>
      </c>
      <c r="E12" s="27">
        <f>+C12*D12</f>
        <v>29.437099999999997</v>
      </c>
      <c r="F12" s="38">
        <f>+G12/E12</f>
        <v>9454.7356906760524</v>
      </c>
      <c r="G12" s="38">
        <f>+G6</f>
        <v>278320</v>
      </c>
      <c r="H12" s="45">
        <f>+$C$26-F12</f>
        <v>-1451.9356906760531</v>
      </c>
    </row>
    <row r="22" spans="2:6">
      <c r="B22" s="2" t="s">
        <v>8</v>
      </c>
      <c r="C22" s="2">
        <v>8760</v>
      </c>
      <c r="D22" s="2"/>
      <c r="E22" s="2" t="s">
        <v>2</v>
      </c>
      <c r="F22" s="2"/>
    </row>
    <row r="23" spans="2:6">
      <c r="B23" s="2" t="s">
        <v>4</v>
      </c>
      <c r="C23" s="3">
        <f>14/365</f>
        <v>3.8356164383561646E-2</v>
      </c>
      <c r="D23" s="3"/>
      <c r="E23" s="2" t="s">
        <v>5</v>
      </c>
      <c r="F23" s="2"/>
    </row>
    <row r="24" spans="2:6">
      <c r="B24" s="2" t="s">
        <v>9</v>
      </c>
      <c r="C24" s="2">
        <f>+C22*(1-C23)</f>
        <v>8424</v>
      </c>
      <c r="D24" s="2"/>
      <c r="E24" s="2"/>
      <c r="F24" s="2"/>
    </row>
    <row r="25" spans="2:6">
      <c r="B25" s="2" t="s">
        <v>10</v>
      </c>
      <c r="C25" s="4">
        <v>0.05</v>
      </c>
      <c r="D25" s="2"/>
      <c r="E25" s="2" t="s">
        <v>11</v>
      </c>
      <c r="F25" s="2"/>
    </row>
    <row r="26" spans="2:6">
      <c r="B26" s="5" t="s">
        <v>12</v>
      </c>
      <c r="C26" s="6">
        <f>+C24*(1-C25)</f>
        <v>8002.7999999999993</v>
      </c>
      <c r="D26" s="5"/>
      <c r="E26" s="5"/>
      <c r="F26" s="5"/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baseColWidth="10"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baseColWidth="10"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3</vt:i4>
      </vt:variant>
    </vt:vector>
  </HeadingPairs>
  <TitlesOfParts>
    <vt:vector size="3" baseType="lpstr">
      <vt:lpstr>Feuil1</vt:lpstr>
      <vt:lpstr>Feuil2</vt:lpstr>
      <vt:lpstr>Feuil3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AHS</dc:creator>
  <cp:lastModifiedBy>AHS</cp:lastModifiedBy>
  <dcterms:created xsi:type="dcterms:W3CDTF">2010-11-29T12:15:59Z</dcterms:created>
  <dcterms:modified xsi:type="dcterms:W3CDTF">2010-11-29T12:37:25Z</dcterms:modified>
</cp:coreProperties>
</file>