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 activeTab="2"/>
  </bookViews>
  <sheets>
    <sheet name="Feuil1" sheetId="1" r:id="rId1"/>
    <sheet name="Feuil2" sheetId="2" r:id="rId2"/>
    <sheet name="Feuil3" sheetId="3" r:id="rId3"/>
  </sheets>
  <definedNames>
    <definedName name="_xlnm.Print_Area" localSheetId="0">Feuil1!$B$3:$R$31</definedName>
  </definedNames>
  <calcPr calcId="125725" iterate="1"/>
</workbook>
</file>

<file path=xl/calcChain.xml><?xml version="1.0" encoding="utf-8"?>
<calcChain xmlns="http://schemas.openxmlformats.org/spreadsheetml/2006/main">
  <c r="I13" i="2"/>
  <c r="G13"/>
  <c r="F13"/>
  <c r="I11"/>
  <c r="G11"/>
  <c r="F11"/>
  <c r="I7"/>
  <c r="G7"/>
  <c r="I6"/>
  <c r="G6"/>
  <c r="P22" i="1"/>
  <c r="P23"/>
  <c r="P24"/>
  <c r="P25"/>
  <c r="O26"/>
</calcChain>
</file>

<file path=xl/comments1.xml><?xml version="1.0" encoding="utf-8"?>
<comments xmlns="http://schemas.openxmlformats.org/spreadsheetml/2006/main">
  <authors>
    <author xml:space="preserve"> </author>
    <author>jc</author>
    <author>Mjmuñiz</author>
    <author>CARLOSPEPA</author>
  </authors>
  <commentList>
    <comment ref="D4" authorId="0">
      <text>
        <r>
          <rPr>
            <b/>
            <sz val="8"/>
            <color indexed="81"/>
            <rFont val="Tahoma"/>
            <family val="2"/>
          </rPr>
          <t xml:space="preserve">3,0 €  P &gt; 350 kW
3,2€  P&lt; 350 kW
</t>
        </r>
      </text>
    </comment>
    <comment ref="D5" authorId="1">
      <text>
        <r>
          <rPr>
            <b/>
            <sz val="8"/>
            <color indexed="81"/>
            <rFont val="Tahoma"/>
            <family val="2"/>
          </rPr>
          <t>Es la adecuación del emplazamiento. Es un coste ligado al emplazamiento y no a la instalación. Ej: refuerzo de las cubiertas de Forma5</t>
        </r>
      </text>
    </comment>
    <comment ref="D11" authorId="2">
      <text>
        <r>
          <rPr>
            <b/>
            <sz val="8"/>
            <color indexed="81"/>
            <rFont val="Tahoma"/>
            <family val="2"/>
          </rPr>
          <t xml:space="preserve">1% Sin control de réactive
5% Con control de reactiva
</t>
        </r>
      </text>
    </comment>
    <comment ref="D13" authorId="2">
      <text>
        <r>
          <rPr>
            <b/>
            <sz val="8"/>
            <color indexed="81"/>
            <rFont val="Tahoma"/>
            <family val="2"/>
          </rPr>
          <t>Introducir 1 ó 2
BT = 1   Pn&lt;100 kWn
MT = 2   Pn &gt; 100 kWn
(las tasas de transporte y evacuación sólo se aplican en BT)</t>
        </r>
      </text>
    </comment>
    <comment ref="D19" authorId="2">
      <text>
        <r>
          <rPr>
            <b/>
            <sz val="8"/>
            <color indexed="81"/>
            <rFont val="Tahoma"/>
            <family val="2"/>
          </rPr>
          <t xml:space="preserve">a partir del 31 de Diciembre del 2012
</t>
        </r>
      </text>
    </comment>
    <comment ref="D24" authorId="2">
      <text>
        <r>
          <rPr>
            <b/>
            <sz val="8"/>
            <color indexed="81"/>
            <rFont val="Tahoma"/>
            <family val="2"/>
          </rPr>
          <t xml:space="preserve">0,02 €/W es válido para instalacion de 100 kW. En 14 MW es 0,012 "revisándose"
</t>
        </r>
      </text>
    </comment>
    <comment ref="D27" authorId="1">
      <text>
        <r>
          <rPr>
            <b/>
            <sz val="8"/>
            <color indexed="81"/>
            <rFont val="Tahoma"/>
            <family val="2"/>
          </rPr>
          <t>El precio en cubierta oscila entre 8 y 10% de los ingresos de producción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0% si no se aplica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52" authorId="2">
      <text>
        <r>
          <rPr>
            <b/>
            <sz val="8"/>
            <color indexed="81"/>
            <rFont val="Tahoma"/>
            <family val="2"/>
          </rPr>
          <t xml:space="preserve">50 €/kW sobre cubierta menor o igual a 20 kW 
500 €/kW sobre cubierta mayor que 20 kW
500 €/kW sobre suelo para cualquier potencia
</t>
        </r>
      </text>
    </comment>
    <comment ref="D53" authorId="3">
      <text>
        <r>
          <rPr>
            <sz val="8"/>
            <color indexed="81"/>
            <rFont val="Tahoma"/>
            <family val="2"/>
          </rPr>
          <t xml:space="preserve">1% Llave en mano
En la Promoción se carga sobre GPT
</t>
        </r>
      </text>
    </comment>
  </commentList>
</comments>
</file>

<file path=xl/sharedStrings.xml><?xml version="1.0" encoding="utf-8"?>
<sst xmlns="http://schemas.openxmlformats.org/spreadsheetml/2006/main" count="137" uniqueCount="92">
  <si>
    <t>· Analyse technico économique</t>
  </si>
  <si>
    <r>
      <t>·</t>
    </r>
    <r>
      <rPr>
        <sz val="7"/>
        <color theme="1"/>
        <rFont val="Calibri"/>
        <family val="2"/>
        <scheme val="minor"/>
      </rPr>
      <t>  </t>
    </r>
    <r>
      <rPr>
        <sz val="11"/>
        <color theme="1"/>
        <rFont val="Calibri"/>
        <family val="2"/>
        <scheme val="minor"/>
      </rPr>
      <t>Qualification urbanistique et environnementale</t>
    </r>
  </si>
  <si>
    <r>
      <t>·</t>
    </r>
    <r>
      <rPr>
        <sz val="7"/>
        <color theme="1"/>
        <rFont val="Calibri"/>
        <family val="2"/>
        <scheme val="minor"/>
      </rPr>
      <t>  </t>
    </r>
    <r>
      <rPr>
        <sz val="11"/>
        <color theme="1"/>
        <rFont val="Calibri"/>
        <family val="2"/>
        <scheme val="minor"/>
      </rPr>
      <t>Evaluation des contraintes de raccordement</t>
    </r>
  </si>
  <si>
    <r>
      <t>·</t>
    </r>
    <r>
      <rPr>
        <sz val="7"/>
        <color theme="1"/>
        <rFont val="Calibri"/>
        <family val="2"/>
        <scheme val="minor"/>
      </rPr>
      <t>  </t>
    </r>
    <r>
      <rPr>
        <sz val="11"/>
        <color theme="1"/>
        <rFont val="Calibri"/>
        <family val="2"/>
        <scheme val="minor"/>
      </rPr>
      <t>Positionnement par rapport aux acteurs locaux</t>
    </r>
  </si>
  <si>
    <t>· Contrat d'obligation d'achat</t>
  </si>
  <si>
    <t>· Autorisation a exploiter</t>
  </si>
  <si>
    <r>
      <t>·</t>
    </r>
    <r>
      <rPr>
        <sz val="12"/>
        <color theme="1"/>
        <rFont val="Times New Roman"/>
        <family val="1"/>
      </rPr>
      <t> </t>
    </r>
    <r>
      <rPr>
        <sz val="12"/>
        <color theme="1"/>
        <rFont val="Calibri"/>
        <family val="2"/>
        <scheme val="minor"/>
      </rPr>
      <t>Permis de Construire</t>
    </r>
  </si>
  <si>
    <t>· Appel d'offre EPC</t>
  </si>
  <si>
    <t>3 Mois</t>
  </si>
  <si>
    <t>12-18 Mois</t>
  </si>
  <si>
    <t>· Financement</t>
  </si>
  <si>
    <r>
      <t>·</t>
    </r>
    <r>
      <rPr>
        <sz val="12"/>
        <color theme="1"/>
        <rFont val="Times New Roman"/>
        <family val="1"/>
      </rPr>
      <t> </t>
    </r>
    <r>
      <rPr>
        <sz val="12"/>
        <color theme="1"/>
        <rFont val="Calibri"/>
        <family val="2"/>
        <scheme val="minor"/>
      </rPr>
      <t>Onduleurs</t>
    </r>
  </si>
  <si>
    <t>· Raccordement</t>
  </si>
  <si>
    <t>· Autres</t>
  </si>
  <si>
    <t>k€/MWc</t>
  </si>
  <si>
    <t>Total Invest.</t>
  </si>
  <si>
    <t>(12 MW)</t>
  </si>
  <si>
    <t>· Approvisionnement d'équipes</t>
  </si>
  <si>
    <t>· Proposition Technique et Financière</t>
  </si>
  <si>
    <t>· Panneaux</t>
  </si>
  <si>
    <t>· Projet détaillé</t>
  </si>
  <si>
    <t>6-8 Mois</t>
  </si>
  <si>
    <t>Oui</t>
  </si>
  <si>
    <t>Cout ~ 10-20 k€</t>
  </si>
  <si>
    <t>Cout ~ 200 - 400 k€</t>
  </si>
  <si>
    <r>
      <t>·</t>
    </r>
    <r>
      <rPr>
        <sz val="7"/>
        <color theme="1"/>
        <rFont val="Calibri"/>
        <family val="2"/>
        <scheme val="minor"/>
      </rPr>
      <t>  </t>
    </r>
    <r>
      <rPr>
        <sz val="11"/>
        <color theme="1"/>
        <rFont val="Calibri"/>
        <family val="2"/>
        <scheme val="minor"/>
      </rPr>
      <t>Pré-étude d'impact Environnemental</t>
    </r>
  </si>
  <si>
    <t>· Etude d'Impact Environnemental</t>
  </si>
  <si>
    <t>Invest ~ 35 -38 M€</t>
  </si>
  <si>
    <t>1 Tracker</t>
  </si>
  <si>
    <t>2 Trackers</t>
  </si>
  <si>
    <t>Investissement</t>
  </si>
  <si>
    <t>€/Wc</t>
  </si>
  <si>
    <t>Heures Equiv.</t>
  </si>
  <si>
    <t>kWh/kWc</t>
  </si>
  <si>
    <t>MWc</t>
  </si>
  <si>
    <t>M€</t>
  </si>
  <si>
    <t>TRI Projet</t>
  </si>
  <si>
    <t>%</t>
  </si>
  <si>
    <t>Fixe</t>
  </si>
  <si>
    <t xml:space="preserve">Installation </t>
  </si>
  <si>
    <t>TRI Actionnaire</t>
  </si>
  <si>
    <t>Couts d'Investissement</t>
  </si>
  <si>
    <t>Installation</t>
  </si>
  <si>
    <t>€/Wp</t>
  </si>
  <si>
    <t>Préparation</t>
  </si>
  <si>
    <t>€</t>
  </si>
  <si>
    <t>Puissance Crête</t>
  </si>
  <si>
    <t>Wp</t>
  </si>
  <si>
    <t>Puissance Nominal</t>
  </si>
  <si>
    <t>Wn</t>
  </si>
  <si>
    <t>Heures Equivalents</t>
  </si>
  <si>
    <t>kWh/kWp</t>
  </si>
  <si>
    <t>Tarif Achat</t>
  </si>
  <si>
    <t>€/kWh</t>
  </si>
  <si>
    <t>%Energie réactive</t>
  </si>
  <si>
    <t>Prix Réactive</t>
  </si>
  <si>
    <t>€/kVAhr</t>
  </si>
  <si>
    <t>Cout acheminement</t>
  </si>
  <si>
    <t>año</t>
  </si>
  <si>
    <t>años</t>
  </si>
  <si>
    <t>Maintenance Période Garantie</t>
  </si>
  <si>
    <t>Maintenance Hors Garantie</t>
  </si>
  <si>
    <t>Assurances</t>
  </si>
  <si>
    <t>% inversión</t>
  </si>
  <si>
    <t>Location</t>
  </si>
  <si>
    <t>% ingresos</t>
  </si>
  <si>
    <t>m2</t>
  </si>
  <si>
    <t>IPC an 1</t>
  </si>
  <si>
    <t>IPC an 2</t>
  </si>
  <si>
    <t>IPC an 3</t>
  </si>
  <si>
    <t>IPC an 4</t>
  </si>
  <si>
    <t>IPC an 5</t>
  </si>
  <si>
    <t>Pourcentage de Financement</t>
  </si>
  <si>
    <t>Période remboursement</t>
  </si>
  <si>
    <t>Commission initial</t>
  </si>
  <si>
    <t>Dif. Euribor en construction</t>
  </si>
  <si>
    <t>Dif. Euribor operation</t>
  </si>
  <si>
    <t>Euribor an 0</t>
  </si>
  <si>
    <t>Euribor an 1</t>
  </si>
  <si>
    <t>Euribor an 2</t>
  </si>
  <si>
    <t>Euribor an 3</t>
  </si>
  <si>
    <t>Euribor an 4</t>
  </si>
  <si>
    <t>Euribor an 5</t>
  </si>
  <si>
    <t>€/kWn</t>
  </si>
  <si>
    <t>Impôt sur les bénéfices</t>
  </si>
  <si>
    <t>meses</t>
  </si>
  <si>
    <t>Unités</t>
  </si>
  <si>
    <t>Garantie</t>
  </si>
  <si>
    <t>IPC an 2 et après</t>
  </si>
  <si>
    <t>ans</t>
  </si>
  <si>
    <t>Euribor an 1 et après</t>
  </si>
  <si>
    <t>Amortissement</t>
  </si>
</sst>
</file>

<file path=xl/styles.xml><?xml version="1.0" encoding="utf-8"?>
<styleSheet xmlns="http://schemas.openxmlformats.org/spreadsheetml/2006/main">
  <numFmts count="5">
    <numFmt numFmtId="44" formatCode="_-* #,##0.00\ &quot;€&quot;_-;\-* #,##0.00\ &quot;€&quot;_-;_-* &quot;-&quot;??\ &quot;€&quot;_-;_-@_-"/>
    <numFmt numFmtId="164" formatCode="0.000"/>
    <numFmt numFmtId="165" formatCode="0.0000000000000000000000"/>
    <numFmt numFmtId="166" formatCode="0.0%"/>
    <numFmt numFmtId="167" formatCode="#,##0.0"/>
  </numFmts>
  <fonts count="12"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0"/>
      <color indexed="9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6337778862885"/>
        <bgColor indexed="64"/>
      </patternFill>
    </fill>
    <fill>
      <patternFill patternType="solid">
        <fgColor indexed="18"/>
        <bgColor indexed="64"/>
      </patternFill>
    </fill>
  </fills>
  <borders count="29">
    <border>
      <left/>
      <right/>
      <top/>
      <bottom/>
      <diagonal/>
    </border>
    <border>
      <left/>
      <right style="dashDot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19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3" xfId="0" applyNumberFormat="1" applyFont="1" applyBorder="1" applyAlignment="1">
      <alignment horizontal="left"/>
    </xf>
    <xf numFmtId="0" fontId="0" fillId="0" borderId="3" xfId="0" applyFont="1" applyBorder="1"/>
    <xf numFmtId="0" fontId="0" fillId="0" borderId="4" xfId="0" applyFont="1" applyBorder="1"/>
    <xf numFmtId="0" fontId="0" fillId="0" borderId="5" xfId="0" applyNumberFormat="1" applyFont="1" applyBorder="1" applyAlignment="1">
      <alignment horizontal="left"/>
    </xf>
    <xf numFmtId="0" fontId="0" fillId="0" borderId="0" xfId="0" applyNumberFormat="1" applyFont="1" applyBorder="1" applyAlignment="1">
      <alignment horizontal="left"/>
    </xf>
    <xf numFmtId="0" fontId="0" fillId="0" borderId="0" xfId="0" applyFont="1" applyBorder="1"/>
    <xf numFmtId="0" fontId="0" fillId="0" borderId="6" xfId="0" applyFont="1" applyBorder="1"/>
    <xf numFmtId="0" fontId="0" fillId="0" borderId="7" xfId="0" applyNumberFormat="1" applyFont="1" applyBorder="1" applyAlignment="1">
      <alignment horizontal="left"/>
    </xf>
    <xf numFmtId="0" fontId="0" fillId="0" borderId="8" xfId="0" applyNumberFormat="1" applyFont="1" applyBorder="1" applyAlignment="1">
      <alignment horizontal="left"/>
    </xf>
    <xf numFmtId="0" fontId="0" fillId="0" borderId="8" xfId="0" applyFont="1" applyBorder="1"/>
    <xf numFmtId="0" fontId="0" fillId="0" borderId="9" xfId="0" applyFont="1" applyBorder="1"/>
    <xf numFmtId="0" fontId="0" fillId="0" borderId="2" xfId="0" applyNumberFormat="1" applyBorder="1" applyAlignment="1">
      <alignment horizontal="left"/>
    </xf>
    <xf numFmtId="0" fontId="2" fillId="0" borderId="5" xfId="0" applyNumberFormat="1" applyFont="1" applyBorder="1" applyAlignment="1">
      <alignment horizontal="left"/>
    </xf>
    <xf numFmtId="0" fontId="2" fillId="0" borderId="2" xfId="0" applyNumberFormat="1" applyFont="1" applyBorder="1" applyAlignment="1">
      <alignment horizontal="left"/>
    </xf>
    <xf numFmtId="0" fontId="2" fillId="0" borderId="3" xfId="0" applyNumberFormat="1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/>
    <xf numFmtId="0" fontId="2" fillId="0" borderId="0" xfId="0" applyNumberFormat="1" applyFont="1" applyBorder="1" applyAlignment="1">
      <alignment horizontal="left"/>
    </xf>
    <xf numFmtId="0" fontId="2" fillId="0" borderId="0" xfId="0" applyFont="1" applyBorder="1"/>
    <xf numFmtId="0" fontId="2" fillId="0" borderId="6" xfId="0" applyFont="1" applyBorder="1"/>
    <xf numFmtId="0" fontId="2" fillId="0" borderId="7" xfId="0" applyNumberFormat="1" applyFont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2" fillId="0" borderId="7" xfId="0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2" xfId="0" applyBorder="1"/>
    <xf numFmtId="9" fontId="0" fillId="0" borderId="3" xfId="0" applyNumberFormat="1" applyBorder="1"/>
    <xf numFmtId="3" fontId="0" fillId="0" borderId="3" xfId="0" applyNumberFormat="1" applyBorder="1"/>
    <xf numFmtId="0" fontId="0" fillId="0" borderId="5" xfId="0" applyBorder="1"/>
    <xf numFmtId="9" fontId="0" fillId="0" borderId="0" xfId="0" applyNumberFormat="1" applyBorder="1"/>
    <xf numFmtId="3" fontId="0" fillId="0" borderId="0" xfId="0" applyNumberFormat="1" applyBorder="1"/>
    <xf numFmtId="0" fontId="0" fillId="0" borderId="7" xfId="0" applyBorder="1"/>
    <xf numFmtId="9" fontId="0" fillId="0" borderId="8" xfId="0" applyNumberFormat="1" applyBorder="1"/>
    <xf numFmtId="3" fontId="0" fillId="0" borderId="8" xfId="0" applyNumberFormat="1" applyBorder="1"/>
    <xf numFmtId="0" fontId="0" fillId="0" borderId="9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7" xfId="0" applyNumberFormat="1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3" xfId="0" applyFill="1" applyBorder="1" applyAlignment="1">
      <alignment horizontal="centerContinuous"/>
    </xf>
    <xf numFmtId="0" fontId="0" fillId="2" borderId="14" xfId="0" applyFill="1" applyBorder="1" applyAlignment="1">
      <alignment horizontal="centerContinuous"/>
    </xf>
    <xf numFmtId="0" fontId="0" fillId="2" borderId="11" xfId="0" applyFill="1" applyBorder="1" applyAlignment="1">
      <alignment horizontal="centerContinuous"/>
    </xf>
    <xf numFmtId="0" fontId="0" fillId="2" borderId="12" xfId="0" applyFill="1" applyBorder="1" applyAlignment="1">
      <alignment horizontal="centerContinuous"/>
    </xf>
    <xf numFmtId="0" fontId="0" fillId="0" borderId="0" xfId="0" applyAlignment="1">
      <alignment horizontal="right"/>
    </xf>
    <xf numFmtId="0" fontId="8" fillId="3" borderId="21" xfId="0" applyFont="1" applyFill="1" applyBorder="1"/>
    <xf numFmtId="0" fontId="8" fillId="3" borderId="22" xfId="0" applyFont="1" applyFill="1" applyBorder="1"/>
    <xf numFmtId="0" fontId="8" fillId="3" borderId="23" xfId="0" applyFont="1" applyFill="1" applyBorder="1" applyAlignment="1">
      <alignment horizontal="center"/>
    </xf>
    <xf numFmtId="0" fontId="0" fillId="0" borderId="0" xfId="0" applyFont="1"/>
    <xf numFmtId="0" fontId="9" fillId="0" borderId="24" xfId="0" applyFont="1" applyBorder="1"/>
    <xf numFmtId="44" fontId="9" fillId="0" borderId="0" xfId="1" applyNumberFormat="1" applyFont="1" applyFill="1" applyBorder="1" applyProtection="1">
      <protection locked="0"/>
    </xf>
    <xf numFmtId="0" fontId="0" fillId="0" borderId="25" xfId="0" applyFont="1" applyBorder="1" applyAlignment="1">
      <alignment horizontal="center"/>
    </xf>
    <xf numFmtId="1" fontId="9" fillId="0" borderId="0" xfId="0" applyNumberFormat="1" applyFont="1" applyFill="1" applyBorder="1"/>
    <xf numFmtId="0" fontId="8" fillId="3" borderId="24" xfId="0" applyFont="1" applyFill="1" applyBorder="1"/>
    <xf numFmtId="0" fontId="8" fillId="3" borderId="0" xfId="0" applyFont="1" applyFill="1" applyBorder="1"/>
    <xf numFmtId="0" fontId="10" fillId="3" borderId="25" xfId="0" applyFont="1" applyFill="1" applyBorder="1" applyAlignment="1">
      <alignment horizontal="center"/>
    </xf>
    <xf numFmtId="3" fontId="9" fillId="0" borderId="0" xfId="0" applyNumberFormat="1" applyFont="1" applyFill="1" applyBorder="1"/>
    <xf numFmtId="0" fontId="0" fillId="0" borderId="24" xfId="0" applyFont="1" applyBorder="1"/>
    <xf numFmtId="164" fontId="9" fillId="0" borderId="0" xfId="0" applyNumberFormat="1" applyFont="1" applyFill="1" applyBorder="1"/>
    <xf numFmtId="9" fontId="9" fillId="0" borderId="0" xfId="2" applyNumberFormat="1" applyFont="1" applyFill="1" applyBorder="1"/>
    <xf numFmtId="1" fontId="9" fillId="0" borderId="0" xfId="0" applyNumberFormat="1" applyFont="1" applyFill="1" applyBorder="1" applyProtection="1">
      <protection locked="0"/>
    </xf>
    <xf numFmtId="0" fontId="11" fillId="0" borderId="25" xfId="0" applyFont="1" applyBorder="1" applyAlignment="1">
      <alignment horizontal="center"/>
    </xf>
    <xf numFmtId="0" fontId="9" fillId="0" borderId="0" xfId="0" applyFont="1" applyFill="1" applyBorder="1"/>
    <xf numFmtId="10" fontId="9" fillId="0" borderId="0" xfId="2" applyNumberFormat="1" applyFont="1" applyFill="1" applyBorder="1"/>
    <xf numFmtId="9" fontId="9" fillId="0" borderId="0" xfId="2" applyFont="1" applyFill="1" applyBorder="1"/>
    <xf numFmtId="165" fontId="9" fillId="0" borderId="24" xfId="0" applyNumberFormat="1" applyFont="1" applyFill="1" applyBorder="1"/>
    <xf numFmtId="0" fontId="0" fillId="0" borderId="25" xfId="0" applyFont="1" applyFill="1" applyBorder="1" applyAlignment="1">
      <alignment horizontal="center"/>
    </xf>
    <xf numFmtId="165" fontId="9" fillId="0" borderId="24" xfId="0" applyNumberFormat="1" applyFont="1" applyBorder="1"/>
    <xf numFmtId="166" fontId="9" fillId="0" borderId="0" xfId="2" applyNumberFormat="1" applyFont="1" applyFill="1" applyBorder="1"/>
    <xf numFmtId="9" fontId="9" fillId="0" borderId="0" xfId="2" applyFont="1" applyFill="1" applyBorder="1" applyProtection="1">
      <protection locked="0"/>
    </xf>
    <xf numFmtId="167" fontId="9" fillId="0" borderId="0" xfId="0" applyNumberFormat="1" applyFont="1" applyFill="1" applyBorder="1"/>
    <xf numFmtId="167" fontId="9" fillId="0" borderId="0" xfId="2" applyNumberFormat="1" applyFont="1" applyFill="1" applyBorder="1"/>
    <xf numFmtId="0" fontId="10" fillId="3" borderId="0" xfId="0" applyFont="1" applyFill="1" applyBorder="1"/>
    <xf numFmtId="165" fontId="9" fillId="0" borderId="25" xfId="0" applyNumberFormat="1" applyFont="1" applyBorder="1" applyAlignment="1">
      <alignment horizontal="center"/>
    </xf>
    <xf numFmtId="10" fontId="9" fillId="0" borderId="0" xfId="0" applyNumberFormat="1" applyFont="1" applyFill="1" applyBorder="1"/>
    <xf numFmtId="165" fontId="9" fillId="0" borderId="26" xfId="0" applyNumberFormat="1" applyFont="1" applyBorder="1"/>
    <xf numFmtId="0" fontId="9" fillId="0" borderId="27" xfId="0" applyFont="1" applyFill="1" applyBorder="1"/>
    <xf numFmtId="0" fontId="0" fillId="0" borderId="28" xfId="0" applyFont="1" applyBorder="1" applyAlignment="1">
      <alignment horizontal="center"/>
    </xf>
    <xf numFmtId="165" fontId="9" fillId="0" borderId="0" xfId="0" applyNumberFormat="1" applyFont="1"/>
    <xf numFmtId="9" fontId="9" fillId="0" borderId="0" xfId="2" applyFont="1" applyFill="1"/>
    <xf numFmtId="0" fontId="0" fillId="0" borderId="0" xfId="0" applyFont="1" applyAlignment="1">
      <alignment horizontal="center"/>
    </xf>
    <xf numFmtId="0" fontId="9" fillId="0" borderId="0" xfId="0" applyFont="1" applyFill="1"/>
    <xf numFmtId="165" fontId="9" fillId="0" borderId="0" xfId="0" applyNumberFormat="1" applyFont="1" applyFill="1"/>
    <xf numFmtId="1" fontId="9" fillId="0" borderId="0" xfId="2" applyNumberFormat="1" applyFont="1" applyFill="1"/>
    <xf numFmtId="0" fontId="0" fillId="0" borderId="0" xfId="0" applyFont="1" applyFill="1" applyAlignment="1">
      <alignment horizontal="center"/>
    </xf>
    <xf numFmtId="2" fontId="0" fillId="0" borderId="19" xfId="0" applyNumberFormat="1" applyBorder="1" applyAlignment="1">
      <alignment horizontal="centerContinuous"/>
    </xf>
    <xf numFmtId="0" fontId="0" fillId="0" borderId="20" xfId="0" applyBorder="1" applyAlignment="1">
      <alignment horizontal="centerContinuous"/>
    </xf>
    <xf numFmtId="10" fontId="0" fillId="0" borderId="15" xfId="0" applyNumberFormat="1" applyBorder="1" applyAlignment="1">
      <alignment horizontal="centerContinuous"/>
    </xf>
    <xf numFmtId="0" fontId="0" fillId="0" borderId="16" xfId="0" applyBorder="1" applyAlignment="1">
      <alignment horizontal="centerContinuous"/>
    </xf>
    <xf numFmtId="10" fontId="0" fillId="0" borderId="17" xfId="0" applyNumberFormat="1" applyBorder="1" applyAlignment="1">
      <alignment horizontal="centerContinuous"/>
    </xf>
    <xf numFmtId="0" fontId="0" fillId="0" borderId="18" xfId="0" applyBorder="1" applyAlignment="1">
      <alignment horizontal="centerContinuous"/>
    </xf>
    <xf numFmtId="2" fontId="0" fillId="0" borderId="3" xfId="0" applyNumberFormat="1" applyBorder="1" applyAlignment="1">
      <alignment horizontal="centerContinuous"/>
    </xf>
    <xf numFmtId="2" fontId="0" fillId="0" borderId="4" xfId="0" applyNumberFormat="1" applyBorder="1" applyAlignment="1">
      <alignment horizontal="centerContinuous"/>
    </xf>
    <xf numFmtId="10" fontId="0" fillId="0" borderId="0" xfId="0" applyNumberFormat="1" applyBorder="1" applyAlignment="1">
      <alignment horizontal="centerContinuous"/>
    </xf>
    <xf numFmtId="0" fontId="0" fillId="0" borderId="6" xfId="0" applyBorder="1" applyAlignment="1">
      <alignment horizontal="centerContinuous"/>
    </xf>
    <xf numFmtId="10" fontId="0" fillId="0" borderId="8" xfId="0" applyNumberFormat="1" applyBorder="1" applyAlignment="1">
      <alignment horizontal="centerContinuous"/>
    </xf>
    <xf numFmtId="0" fontId="0" fillId="0" borderId="9" xfId="0" applyBorder="1" applyAlignment="1">
      <alignment horizontal="centerContinuous"/>
    </xf>
    <xf numFmtId="2" fontId="0" fillId="0" borderId="5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9" fontId="0" fillId="0" borderId="16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9" fontId="0" fillId="0" borderId="6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9" fontId="0" fillId="0" borderId="18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9" fontId="0" fillId="0" borderId="9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10" fontId="0" fillId="0" borderId="5" xfId="0" applyNumberFormat="1" applyBorder="1" applyAlignment="1">
      <alignment horizontal="center"/>
    </xf>
    <xf numFmtId="10" fontId="0" fillId="0" borderId="7" xfId="0" applyNumberFormat="1" applyBorder="1" applyAlignment="1">
      <alignment horizontal="center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2117</xdr:colOff>
      <xdr:row>5</xdr:row>
      <xdr:rowOff>0</xdr:rowOff>
    </xdr:from>
    <xdr:to>
      <xdr:col>7</xdr:col>
      <xdr:colOff>10583</xdr:colOff>
      <xdr:row>9</xdr:row>
      <xdr:rowOff>0</xdr:rowOff>
    </xdr:to>
    <xdr:sp macro="" textlink="">
      <xdr:nvSpPr>
        <xdr:cNvPr id="2" name="Rectangle 1"/>
        <xdr:cNvSpPr/>
      </xdr:nvSpPr>
      <xdr:spPr>
        <a:xfrm>
          <a:off x="933450" y="952500"/>
          <a:ext cx="3844925" cy="7620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600">
              <a:solidFill>
                <a:schemeClr val="tx2">
                  <a:lumMod val="75000"/>
                </a:schemeClr>
              </a:solidFill>
            </a:rPr>
            <a:t>Préfaisabilité</a:t>
          </a:r>
          <a:endParaRPr lang="fr-FR" sz="1100">
            <a:solidFill>
              <a:schemeClr val="tx2">
                <a:lumMod val="75000"/>
              </a:schemeClr>
            </a:solidFill>
          </a:endParaRPr>
        </a:p>
      </xdr:txBody>
    </xdr:sp>
    <xdr:clientData/>
  </xdr:twoCellAnchor>
  <xdr:twoCellAnchor>
    <xdr:from>
      <xdr:col>5</xdr:col>
      <xdr:colOff>266700</xdr:colOff>
      <xdr:row>10</xdr:row>
      <xdr:rowOff>130706</xdr:rowOff>
    </xdr:from>
    <xdr:to>
      <xdr:col>6</xdr:col>
      <xdr:colOff>495300</xdr:colOff>
      <xdr:row>13</xdr:row>
      <xdr:rowOff>92606</xdr:rowOff>
    </xdr:to>
    <xdr:sp macro="" textlink="">
      <xdr:nvSpPr>
        <xdr:cNvPr id="3" name="Organigramme : Décision 2"/>
        <xdr:cNvSpPr/>
      </xdr:nvSpPr>
      <xdr:spPr>
        <a:xfrm>
          <a:off x="3484033" y="2035706"/>
          <a:ext cx="1022350" cy="533400"/>
        </a:xfrm>
        <a:prstGeom prst="flowChartDecision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>
              <a:solidFill>
                <a:schemeClr val="tx2">
                  <a:lumMod val="75000"/>
                </a:schemeClr>
              </a:solidFill>
            </a:rPr>
            <a:t>Go?</a:t>
          </a:r>
        </a:p>
      </xdr:txBody>
    </xdr:sp>
    <xdr:clientData/>
  </xdr:twoCellAnchor>
  <xdr:twoCellAnchor>
    <xdr:from>
      <xdr:col>4</xdr:col>
      <xdr:colOff>403225</xdr:colOff>
      <xdr:row>9</xdr:row>
      <xdr:rowOff>0</xdr:rowOff>
    </xdr:from>
    <xdr:to>
      <xdr:col>5</xdr:col>
      <xdr:colOff>777875</xdr:colOff>
      <xdr:row>10</xdr:row>
      <xdr:rowOff>130706</xdr:rowOff>
    </xdr:to>
    <xdr:cxnSp macro="">
      <xdr:nvCxnSpPr>
        <xdr:cNvPr id="5" name="Connecteur en angle 4"/>
        <xdr:cNvCxnSpPr>
          <a:stCxn id="2" idx="2"/>
          <a:endCxn id="3" idx="0"/>
        </xdr:cNvCxnSpPr>
      </xdr:nvCxnSpPr>
      <xdr:spPr>
        <a:xfrm rot="16200000" flipH="1">
          <a:off x="3266280" y="1306778"/>
          <a:ext cx="321206" cy="1136650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10</xdr:row>
      <xdr:rowOff>11644</xdr:rowOff>
    </xdr:from>
    <xdr:to>
      <xdr:col>12</xdr:col>
      <xdr:colOff>0</xdr:colOff>
      <xdr:row>14</xdr:row>
      <xdr:rowOff>21169</xdr:rowOff>
    </xdr:to>
    <xdr:sp macro="" textlink="">
      <xdr:nvSpPr>
        <xdr:cNvPr id="9" name="Rectangle 8"/>
        <xdr:cNvSpPr/>
      </xdr:nvSpPr>
      <xdr:spPr>
        <a:xfrm>
          <a:off x="4782608" y="1916644"/>
          <a:ext cx="3800475" cy="7715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600">
              <a:solidFill>
                <a:schemeClr val="tx2">
                  <a:lumMod val="75000"/>
                </a:schemeClr>
              </a:solidFill>
            </a:rPr>
            <a:t>Développent</a:t>
          </a:r>
          <a:endParaRPr lang="fr-FR" sz="1100">
            <a:solidFill>
              <a:schemeClr val="tx2">
                <a:lumMod val="75000"/>
              </a:schemeClr>
            </a:solidFill>
          </a:endParaRPr>
        </a:p>
      </xdr:txBody>
    </xdr:sp>
    <xdr:clientData/>
  </xdr:twoCellAnchor>
  <xdr:twoCellAnchor>
    <xdr:from>
      <xdr:col>6</xdr:col>
      <xdr:colOff>495300</xdr:colOff>
      <xdr:row>12</xdr:row>
      <xdr:rowOff>16406</xdr:rowOff>
    </xdr:from>
    <xdr:to>
      <xdr:col>7</xdr:col>
      <xdr:colOff>9525</xdr:colOff>
      <xdr:row>12</xdr:row>
      <xdr:rowOff>16407</xdr:rowOff>
    </xdr:to>
    <xdr:cxnSp macro="">
      <xdr:nvCxnSpPr>
        <xdr:cNvPr id="11" name="Connecteur en angle 10"/>
        <xdr:cNvCxnSpPr>
          <a:stCxn id="3" idx="3"/>
          <a:endCxn id="9" idx="1"/>
        </xdr:cNvCxnSpPr>
      </xdr:nvCxnSpPr>
      <xdr:spPr>
        <a:xfrm>
          <a:off x="4506383" y="2302406"/>
          <a:ext cx="276225" cy="1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266700</xdr:colOff>
      <xdr:row>15</xdr:row>
      <xdr:rowOff>143939</xdr:rowOff>
    </xdr:from>
    <xdr:to>
      <xdr:col>11</xdr:col>
      <xdr:colOff>495300</xdr:colOff>
      <xdr:row>18</xdr:row>
      <xdr:rowOff>77264</xdr:rowOff>
    </xdr:to>
    <xdr:sp macro="" textlink="">
      <xdr:nvSpPr>
        <xdr:cNvPr id="14" name="Organigramme : Décision 13"/>
        <xdr:cNvSpPr/>
      </xdr:nvSpPr>
      <xdr:spPr>
        <a:xfrm>
          <a:off x="7325783" y="3001439"/>
          <a:ext cx="990600" cy="504825"/>
        </a:xfrm>
        <a:prstGeom prst="flowChartDecision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>
              <a:solidFill>
                <a:schemeClr val="tx2">
                  <a:lumMod val="75000"/>
                </a:schemeClr>
              </a:solidFill>
            </a:rPr>
            <a:t>Go?</a:t>
          </a:r>
        </a:p>
      </xdr:txBody>
    </xdr:sp>
    <xdr:clientData/>
  </xdr:twoCellAnchor>
  <xdr:twoCellAnchor>
    <xdr:from>
      <xdr:col>9</xdr:col>
      <xdr:colOff>385762</xdr:colOff>
      <xdr:row>14</xdr:row>
      <xdr:rowOff>21169</xdr:rowOff>
    </xdr:from>
    <xdr:to>
      <xdr:col>10</xdr:col>
      <xdr:colOff>761999</xdr:colOff>
      <xdr:row>15</xdr:row>
      <xdr:rowOff>143939</xdr:rowOff>
    </xdr:to>
    <xdr:cxnSp macro="">
      <xdr:nvCxnSpPr>
        <xdr:cNvPr id="15" name="Connecteur en angle 14"/>
        <xdr:cNvCxnSpPr>
          <a:stCxn id="9" idx="2"/>
          <a:endCxn id="14" idx="0"/>
        </xdr:cNvCxnSpPr>
      </xdr:nvCxnSpPr>
      <xdr:spPr>
        <a:xfrm rot="16200000" flipH="1">
          <a:off x="7095329" y="2275685"/>
          <a:ext cx="313270" cy="1138237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15</xdr:row>
      <xdr:rowOff>10589</xdr:rowOff>
    </xdr:from>
    <xdr:to>
      <xdr:col>17</xdr:col>
      <xdr:colOff>9525</xdr:colOff>
      <xdr:row>19</xdr:row>
      <xdr:rowOff>20114</xdr:rowOff>
    </xdr:to>
    <xdr:sp macro="" textlink="">
      <xdr:nvSpPr>
        <xdr:cNvPr id="16" name="Rectangle 15"/>
        <xdr:cNvSpPr/>
      </xdr:nvSpPr>
      <xdr:spPr>
        <a:xfrm>
          <a:off x="8592608" y="2868089"/>
          <a:ext cx="3810000" cy="7715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600">
              <a:solidFill>
                <a:schemeClr val="tx2">
                  <a:lumMod val="75000"/>
                </a:schemeClr>
              </a:solidFill>
            </a:rPr>
            <a:t>Construction</a:t>
          </a:r>
          <a:endParaRPr lang="fr-FR" sz="1100">
            <a:solidFill>
              <a:schemeClr val="tx2">
                <a:lumMod val="75000"/>
              </a:schemeClr>
            </a:solidFill>
          </a:endParaRPr>
        </a:p>
      </xdr:txBody>
    </xdr:sp>
    <xdr:clientData/>
  </xdr:twoCellAnchor>
  <xdr:twoCellAnchor>
    <xdr:from>
      <xdr:col>11</xdr:col>
      <xdr:colOff>495300</xdr:colOff>
      <xdr:row>17</xdr:row>
      <xdr:rowOff>15352</xdr:rowOff>
    </xdr:from>
    <xdr:to>
      <xdr:col>12</xdr:col>
      <xdr:colOff>9525</xdr:colOff>
      <xdr:row>17</xdr:row>
      <xdr:rowOff>16940</xdr:rowOff>
    </xdr:to>
    <xdr:cxnSp macro="">
      <xdr:nvCxnSpPr>
        <xdr:cNvPr id="17" name="Connecteur en angle 16"/>
        <xdr:cNvCxnSpPr>
          <a:stCxn id="14" idx="3"/>
          <a:endCxn id="16" idx="1"/>
        </xdr:cNvCxnSpPr>
      </xdr:nvCxnSpPr>
      <xdr:spPr>
        <a:xfrm>
          <a:off x="8316383" y="3253852"/>
          <a:ext cx="276225" cy="1588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3</xdr:row>
      <xdr:rowOff>85725</xdr:rowOff>
    </xdr:from>
    <xdr:to>
      <xdr:col>7</xdr:col>
      <xdr:colOff>5291</xdr:colOff>
      <xdr:row>3</xdr:row>
      <xdr:rowOff>87313</xdr:rowOff>
    </xdr:to>
    <xdr:cxnSp macro="">
      <xdr:nvCxnSpPr>
        <xdr:cNvPr id="32" name="Connecteur droit avec flèche 31"/>
        <xdr:cNvCxnSpPr/>
      </xdr:nvCxnSpPr>
      <xdr:spPr>
        <a:xfrm>
          <a:off x="940858" y="657225"/>
          <a:ext cx="383222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5291</xdr:colOff>
      <xdr:row>3</xdr:row>
      <xdr:rowOff>88901</xdr:rowOff>
    </xdr:from>
    <xdr:to>
      <xdr:col>12</xdr:col>
      <xdr:colOff>19050</xdr:colOff>
      <xdr:row>3</xdr:row>
      <xdr:rowOff>90489</xdr:rowOff>
    </xdr:to>
    <xdr:cxnSp macro="">
      <xdr:nvCxnSpPr>
        <xdr:cNvPr id="33" name="Connecteur droit avec flèche 32"/>
        <xdr:cNvCxnSpPr/>
      </xdr:nvCxnSpPr>
      <xdr:spPr>
        <a:xfrm>
          <a:off x="4773083" y="660401"/>
          <a:ext cx="3823759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3</xdr:row>
      <xdr:rowOff>85725</xdr:rowOff>
    </xdr:from>
    <xdr:to>
      <xdr:col>17</xdr:col>
      <xdr:colOff>0</xdr:colOff>
      <xdr:row>3</xdr:row>
      <xdr:rowOff>87313</xdr:rowOff>
    </xdr:to>
    <xdr:cxnSp macro="">
      <xdr:nvCxnSpPr>
        <xdr:cNvPr id="34" name="Connecteur droit avec flèche 33"/>
        <xdr:cNvCxnSpPr/>
      </xdr:nvCxnSpPr>
      <xdr:spPr>
        <a:xfrm>
          <a:off x="9172575" y="276225"/>
          <a:ext cx="381000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C3:Q165"/>
  <sheetViews>
    <sheetView showGridLines="0" zoomScale="90" zoomScaleNormal="90" workbookViewId="0">
      <selection activeCell="S7" sqref="S7"/>
    </sheetView>
  </sheetViews>
  <sheetFormatPr baseColWidth="10" defaultRowHeight="15"/>
  <cols>
    <col min="2" max="2" width="2.5703125" customWidth="1"/>
    <col min="6" max="6" width="11.85546875" customWidth="1"/>
    <col min="18" max="18" width="3.28515625" customWidth="1"/>
  </cols>
  <sheetData>
    <row r="3" spans="4:15">
      <c r="E3" s="32" t="s">
        <v>8</v>
      </c>
      <c r="J3" s="32" t="s">
        <v>9</v>
      </c>
      <c r="O3" s="32" t="s">
        <v>21</v>
      </c>
    </row>
    <row r="4" spans="4:15">
      <c r="G4" s="2"/>
      <c r="L4" s="2"/>
    </row>
    <row r="5" spans="4:15">
      <c r="D5" s="1"/>
      <c r="E5" s="1"/>
      <c r="F5" s="1"/>
      <c r="G5" s="2"/>
      <c r="L5" s="2"/>
    </row>
    <row r="6" spans="4:15">
      <c r="D6" s="1"/>
      <c r="E6" s="1"/>
      <c r="F6" s="1"/>
      <c r="G6" s="2"/>
      <c r="L6" s="2"/>
    </row>
    <row r="7" spans="4:15">
      <c r="D7" s="1"/>
      <c r="E7" s="1"/>
      <c r="F7" s="1"/>
      <c r="G7" s="2"/>
      <c r="L7" s="2"/>
    </row>
    <row r="8" spans="4:15">
      <c r="D8" s="1"/>
      <c r="E8" s="1"/>
      <c r="F8" s="1"/>
      <c r="G8" s="2"/>
      <c r="L8" s="2"/>
    </row>
    <row r="9" spans="4:15">
      <c r="D9" s="1"/>
      <c r="E9" s="1"/>
      <c r="F9" s="1"/>
      <c r="G9" s="2"/>
      <c r="L9" s="2"/>
    </row>
    <row r="10" spans="4:15">
      <c r="D10" s="1"/>
      <c r="E10" s="1"/>
      <c r="F10" s="1"/>
      <c r="G10" s="2"/>
      <c r="L10" s="2"/>
    </row>
    <row r="11" spans="4:15">
      <c r="G11" s="2"/>
      <c r="L11" s="2"/>
    </row>
    <row r="12" spans="4:15">
      <c r="G12" s="45" t="s">
        <v>22</v>
      </c>
      <c r="L12" s="2"/>
    </row>
    <row r="13" spans="4:15">
      <c r="G13" s="2"/>
      <c r="L13" s="2"/>
    </row>
    <row r="14" spans="4:15">
      <c r="G14" s="2"/>
      <c r="L14" s="2"/>
    </row>
    <row r="15" spans="4:15">
      <c r="G15" s="2"/>
      <c r="L15" s="2"/>
    </row>
    <row r="16" spans="4:15">
      <c r="G16" s="2"/>
      <c r="L16" s="2"/>
    </row>
    <row r="17" spans="3:17">
      <c r="C17" s="19" t="s">
        <v>0</v>
      </c>
      <c r="D17" s="8"/>
      <c r="E17" s="9"/>
      <c r="F17" s="10"/>
      <c r="G17" s="2"/>
      <c r="L17" s="45" t="s">
        <v>22</v>
      </c>
    </row>
    <row r="18" spans="3:17">
      <c r="C18" s="11" t="s">
        <v>1</v>
      </c>
      <c r="D18" s="12"/>
      <c r="E18" s="13"/>
      <c r="F18" s="14"/>
      <c r="G18" s="2"/>
      <c r="L18" s="45"/>
    </row>
    <row r="19" spans="3:17">
      <c r="C19" s="11" t="s">
        <v>2</v>
      </c>
      <c r="D19" s="12"/>
      <c r="E19" s="13"/>
      <c r="F19" s="14"/>
      <c r="G19" s="2"/>
      <c r="L19" s="2"/>
    </row>
    <row r="20" spans="3:17" ht="15.75">
      <c r="C20" s="15" t="s">
        <v>3</v>
      </c>
      <c r="D20" s="16"/>
      <c r="E20" s="17"/>
      <c r="F20" s="18"/>
      <c r="G20" s="2"/>
      <c r="H20" s="21" t="s">
        <v>26</v>
      </c>
      <c r="I20" s="22"/>
      <c r="J20" s="23"/>
      <c r="K20" s="24"/>
      <c r="L20" s="2"/>
    </row>
    <row r="21" spans="3:17" ht="15.75">
      <c r="C21" s="44" t="s">
        <v>25</v>
      </c>
      <c r="D21" s="16"/>
      <c r="E21" s="17"/>
      <c r="F21" s="18"/>
      <c r="G21" s="2"/>
      <c r="H21" s="20" t="s">
        <v>6</v>
      </c>
      <c r="I21" s="25"/>
      <c r="J21" s="26"/>
      <c r="K21" s="27"/>
      <c r="L21" s="2"/>
    </row>
    <row r="22" spans="3:17" ht="15.75">
      <c r="G22" s="2"/>
      <c r="H22" s="20" t="s">
        <v>18</v>
      </c>
      <c r="I22" s="25"/>
      <c r="J22" s="26"/>
      <c r="K22" s="27"/>
      <c r="L22" s="2"/>
      <c r="M22" s="33" t="s">
        <v>19</v>
      </c>
      <c r="N22" s="3"/>
      <c r="O22" s="34">
        <v>0.6</v>
      </c>
      <c r="P22" s="35">
        <f>+$P$26*O22</f>
        <v>1680</v>
      </c>
      <c r="Q22" s="4"/>
    </row>
    <row r="23" spans="3:17" ht="15.75">
      <c r="G23" s="2"/>
      <c r="H23" s="20" t="s">
        <v>4</v>
      </c>
      <c r="I23" s="26"/>
      <c r="J23" s="26"/>
      <c r="K23" s="27"/>
      <c r="L23" s="2"/>
      <c r="M23" s="36" t="s">
        <v>11</v>
      </c>
      <c r="N23" s="1"/>
      <c r="O23" s="37">
        <v>0.15</v>
      </c>
      <c r="P23" s="38">
        <f>+$P$26*O23</f>
        <v>420</v>
      </c>
      <c r="Q23" s="5"/>
    </row>
    <row r="24" spans="3:17" ht="15.75">
      <c r="G24" s="2"/>
      <c r="H24" s="28" t="s">
        <v>5</v>
      </c>
      <c r="I24" s="29"/>
      <c r="J24" s="29"/>
      <c r="K24" s="30"/>
      <c r="L24" s="2"/>
      <c r="M24" s="36" t="s">
        <v>12</v>
      </c>
      <c r="N24" s="1"/>
      <c r="O24" s="37">
        <v>0.15</v>
      </c>
      <c r="P24" s="38">
        <f>+$P$26*O24</f>
        <v>420</v>
      </c>
      <c r="Q24" s="5"/>
    </row>
    <row r="25" spans="3:17" ht="15.75">
      <c r="G25" s="2"/>
      <c r="H25" s="21" t="s">
        <v>20</v>
      </c>
      <c r="I25" s="22"/>
      <c r="J25" s="23"/>
      <c r="K25" s="24"/>
      <c r="L25" s="1"/>
      <c r="M25" s="36" t="s">
        <v>13</v>
      </c>
      <c r="N25" s="1"/>
      <c r="O25" s="37">
        <v>0.1</v>
      </c>
      <c r="P25" s="38">
        <f>+$P$26*O25</f>
        <v>280</v>
      </c>
      <c r="Q25" s="5"/>
    </row>
    <row r="26" spans="3:17" ht="15.75">
      <c r="G26" s="2"/>
      <c r="H26" s="31" t="s">
        <v>7</v>
      </c>
      <c r="I26" s="6"/>
      <c r="J26" s="6"/>
      <c r="K26" s="7"/>
      <c r="L26" s="1"/>
      <c r="M26" s="39"/>
      <c r="N26" s="6" t="s">
        <v>15</v>
      </c>
      <c r="O26" s="40">
        <f>SUM(O22:O25)</f>
        <v>1</v>
      </c>
      <c r="P26" s="41">
        <v>2800</v>
      </c>
      <c r="Q26" s="42" t="s">
        <v>14</v>
      </c>
    </row>
    <row r="27" spans="3:17" ht="15" customHeight="1">
      <c r="G27" s="2"/>
      <c r="H27" s="21" t="s">
        <v>10</v>
      </c>
      <c r="I27" s="22"/>
      <c r="J27" s="23"/>
      <c r="K27" s="24"/>
      <c r="L27" s="2"/>
    </row>
    <row r="28" spans="3:17" ht="15" customHeight="1">
      <c r="G28" s="2"/>
      <c r="H28" s="31" t="s">
        <v>17</v>
      </c>
      <c r="I28" s="6"/>
      <c r="J28" s="6"/>
      <c r="K28" s="7"/>
      <c r="L28" s="2"/>
    </row>
    <row r="29" spans="3:17">
      <c r="G29" s="2"/>
      <c r="L29" s="2"/>
    </row>
    <row r="30" spans="3:17" ht="18.75">
      <c r="E30" s="43" t="s">
        <v>23</v>
      </c>
      <c r="G30" s="2"/>
      <c r="J30" s="43" t="s">
        <v>24</v>
      </c>
      <c r="L30" s="2"/>
      <c r="O30" s="43" t="s">
        <v>27</v>
      </c>
    </row>
    <row r="31" spans="3:17">
      <c r="G31" s="2"/>
      <c r="J31" s="32" t="s">
        <v>16</v>
      </c>
      <c r="L31" s="2"/>
      <c r="O31" s="32" t="s">
        <v>16</v>
      </c>
    </row>
    <row r="32" spans="3:17">
      <c r="G32" s="2"/>
      <c r="L32" s="2"/>
    </row>
    <row r="33" spans="12:12">
      <c r="L33" s="2"/>
    </row>
    <row r="34" spans="12:12">
      <c r="L34" s="2"/>
    </row>
    <row r="35" spans="12:12">
      <c r="L35" s="2"/>
    </row>
    <row r="36" spans="12:12">
      <c r="L36" s="2"/>
    </row>
    <row r="37" spans="12:12">
      <c r="L37" s="2"/>
    </row>
    <row r="38" spans="12:12">
      <c r="L38" s="2"/>
    </row>
    <row r="39" spans="12:12">
      <c r="L39" s="2"/>
    </row>
    <row r="40" spans="12:12">
      <c r="L40" s="2"/>
    </row>
    <row r="41" spans="12:12">
      <c r="L41" s="2"/>
    </row>
    <row r="42" spans="12:12">
      <c r="L42" s="2"/>
    </row>
    <row r="43" spans="12:12">
      <c r="L43" s="2"/>
    </row>
    <row r="44" spans="12:12">
      <c r="L44" s="2"/>
    </row>
    <row r="45" spans="12:12">
      <c r="L45" s="2"/>
    </row>
    <row r="46" spans="12:12">
      <c r="L46" s="2"/>
    </row>
    <row r="47" spans="12:12">
      <c r="L47" s="2"/>
    </row>
    <row r="48" spans="12:12">
      <c r="L48" s="2"/>
    </row>
    <row r="49" spans="12:12">
      <c r="L49" s="2"/>
    </row>
    <row r="50" spans="12:12">
      <c r="L50" s="2"/>
    </row>
    <row r="51" spans="12:12">
      <c r="L51" s="2"/>
    </row>
    <row r="52" spans="12:12">
      <c r="L52" s="2"/>
    </row>
    <row r="53" spans="12:12">
      <c r="L53" s="2"/>
    </row>
    <row r="54" spans="12:12">
      <c r="L54" s="2"/>
    </row>
    <row r="55" spans="12:12">
      <c r="L55" s="2"/>
    </row>
    <row r="56" spans="12:12">
      <c r="L56" s="2"/>
    </row>
    <row r="57" spans="12:12">
      <c r="L57" s="2"/>
    </row>
    <row r="58" spans="12:12">
      <c r="L58" s="2"/>
    </row>
    <row r="59" spans="12:12">
      <c r="L59" s="2"/>
    </row>
    <row r="60" spans="12:12">
      <c r="L60" s="2"/>
    </row>
    <row r="61" spans="12:12">
      <c r="L61" s="2"/>
    </row>
    <row r="62" spans="12:12">
      <c r="L62" s="2"/>
    </row>
    <row r="63" spans="12:12">
      <c r="L63" s="2"/>
    </row>
    <row r="64" spans="12:12">
      <c r="L64" s="2"/>
    </row>
    <row r="65" spans="12:12">
      <c r="L65" s="2"/>
    </row>
    <row r="66" spans="12:12">
      <c r="L66" s="2"/>
    </row>
    <row r="67" spans="12:12">
      <c r="L67" s="2"/>
    </row>
    <row r="68" spans="12:12">
      <c r="L68" s="2"/>
    </row>
    <row r="69" spans="12:12">
      <c r="L69" s="2"/>
    </row>
    <row r="70" spans="12:12">
      <c r="L70" s="2"/>
    </row>
    <row r="71" spans="12:12">
      <c r="L71" s="2"/>
    </row>
    <row r="72" spans="12:12">
      <c r="L72" s="2"/>
    </row>
    <row r="73" spans="12:12">
      <c r="L73" s="2"/>
    </row>
    <row r="74" spans="12:12">
      <c r="L74" s="2"/>
    </row>
    <row r="75" spans="12:12">
      <c r="L75" s="2"/>
    </row>
    <row r="76" spans="12:12">
      <c r="L76" s="2"/>
    </row>
    <row r="77" spans="12:12">
      <c r="L77" s="2"/>
    </row>
    <row r="78" spans="12:12">
      <c r="L78" s="2"/>
    </row>
    <row r="79" spans="12:12">
      <c r="L79" s="2"/>
    </row>
    <row r="80" spans="12:12">
      <c r="L80" s="2"/>
    </row>
    <row r="81" spans="12:12">
      <c r="L81" s="2"/>
    </row>
    <row r="82" spans="12:12">
      <c r="L82" s="2"/>
    </row>
    <row r="83" spans="12:12">
      <c r="L83" s="2"/>
    </row>
    <row r="84" spans="12:12">
      <c r="L84" s="2"/>
    </row>
    <row r="85" spans="12:12">
      <c r="L85" s="2"/>
    </row>
    <row r="86" spans="12:12">
      <c r="L86" s="2"/>
    </row>
    <row r="87" spans="12:12">
      <c r="L87" s="2"/>
    </row>
    <row r="88" spans="12:12">
      <c r="L88" s="2"/>
    </row>
    <row r="89" spans="12:12">
      <c r="L89" s="2"/>
    </row>
    <row r="90" spans="12:12">
      <c r="L90" s="2"/>
    </row>
    <row r="91" spans="12:12">
      <c r="L91" s="2"/>
    </row>
    <row r="92" spans="12:12">
      <c r="L92" s="2"/>
    </row>
    <row r="93" spans="12:12">
      <c r="L93" s="2"/>
    </row>
    <row r="94" spans="12:12">
      <c r="L94" s="2"/>
    </row>
    <row r="95" spans="12:12">
      <c r="L95" s="2"/>
    </row>
    <row r="96" spans="12:12">
      <c r="L96" s="2"/>
    </row>
    <row r="97" spans="12:12">
      <c r="L97" s="2"/>
    </row>
    <row r="98" spans="12:12">
      <c r="L98" s="2"/>
    </row>
    <row r="99" spans="12:12">
      <c r="L99" s="2"/>
    </row>
    <row r="100" spans="12:12">
      <c r="L100" s="2"/>
    </row>
    <row r="101" spans="12:12">
      <c r="L101" s="2"/>
    </row>
    <row r="102" spans="12:12">
      <c r="L102" s="2"/>
    </row>
    <row r="103" spans="12:12">
      <c r="L103" s="2"/>
    </row>
    <row r="104" spans="12:12">
      <c r="L104" s="2"/>
    </row>
    <row r="105" spans="12:12">
      <c r="L105" s="2"/>
    </row>
    <row r="106" spans="12:12">
      <c r="L106" s="2"/>
    </row>
    <row r="107" spans="12:12">
      <c r="L107" s="2"/>
    </row>
    <row r="108" spans="12:12">
      <c r="L108" s="2"/>
    </row>
    <row r="109" spans="12:12">
      <c r="L109" s="2"/>
    </row>
    <row r="110" spans="12:12">
      <c r="L110" s="2"/>
    </row>
    <row r="111" spans="12:12">
      <c r="L111" s="2"/>
    </row>
    <row r="112" spans="12:12">
      <c r="L112" s="2"/>
    </row>
    <row r="113" spans="12:12">
      <c r="L113" s="2"/>
    </row>
    <row r="114" spans="12:12">
      <c r="L114" s="2"/>
    </row>
    <row r="115" spans="12:12">
      <c r="L115" s="2"/>
    </row>
    <row r="116" spans="12:12">
      <c r="L116" s="2"/>
    </row>
    <row r="117" spans="12:12">
      <c r="L117" s="2"/>
    </row>
    <row r="118" spans="12:12">
      <c r="L118" s="2"/>
    </row>
    <row r="119" spans="12:12">
      <c r="L119" s="2"/>
    </row>
    <row r="120" spans="12:12">
      <c r="L120" s="2"/>
    </row>
    <row r="121" spans="12:12">
      <c r="L121" s="2"/>
    </row>
    <row r="122" spans="12:12">
      <c r="L122" s="2"/>
    </row>
    <row r="123" spans="12:12">
      <c r="L123" s="2"/>
    </row>
    <row r="124" spans="12:12">
      <c r="L124" s="2"/>
    </row>
    <row r="125" spans="12:12">
      <c r="L125" s="2"/>
    </row>
    <row r="126" spans="12:12">
      <c r="L126" s="2"/>
    </row>
    <row r="127" spans="12:12">
      <c r="L127" s="2"/>
    </row>
    <row r="128" spans="12:12">
      <c r="L128" s="2"/>
    </row>
    <row r="129" spans="12:12">
      <c r="L129" s="2"/>
    </row>
    <row r="130" spans="12:12">
      <c r="L130" s="2"/>
    </row>
    <row r="131" spans="12:12">
      <c r="L131" s="2"/>
    </row>
    <row r="132" spans="12:12">
      <c r="L132" s="2"/>
    </row>
    <row r="133" spans="12:12">
      <c r="L133" s="2"/>
    </row>
    <row r="134" spans="12:12">
      <c r="L134" s="2"/>
    </row>
    <row r="135" spans="12:12">
      <c r="L135" s="2"/>
    </row>
    <row r="136" spans="12:12">
      <c r="L136" s="2"/>
    </row>
    <row r="137" spans="12:12">
      <c r="L137" s="2"/>
    </row>
    <row r="138" spans="12:12">
      <c r="L138" s="2"/>
    </row>
    <row r="139" spans="12:12">
      <c r="L139" s="2"/>
    </row>
    <row r="140" spans="12:12">
      <c r="L140" s="2"/>
    </row>
    <row r="141" spans="12:12">
      <c r="L141" s="2"/>
    </row>
    <row r="142" spans="12:12">
      <c r="L142" s="2"/>
    </row>
    <row r="143" spans="12:12">
      <c r="L143" s="2"/>
    </row>
    <row r="144" spans="12:12">
      <c r="L144" s="2"/>
    </row>
    <row r="145" spans="12:12">
      <c r="L145" s="2"/>
    </row>
    <row r="146" spans="12:12">
      <c r="L146" s="2"/>
    </row>
    <row r="147" spans="12:12">
      <c r="L147" s="2"/>
    </row>
    <row r="148" spans="12:12">
      <c r="L148" s="2"/>
    </row>
    <row r="149" spans="12:12">
      <c r="L149" s="2"/>
    </row>
    <row r="150" spans="12:12">
      <c r="L150" s="2"/>
    </row>
    <row r="151" spans="12:12">
      <c r="L151" s="2"/>
    </row>
    <row r="152" spans="12:12">
      <c r="L152" s="2"/>
    </row>
    <row r="153" spans="12:12">
      <c r="L153" s="2"/>
    </row>
    <row r="154" spans="12:12">
      <c r="L154" s="2"/>
    </row>
    <row r="155" spans="12:12">
      <c r="L155" s="2"/>
    </row>
    <row r="156" spans="12:12">
      <c r="L156" s="2"/>
    </row>
    <row r="157" spans="12:12">
      <c r="L157" s="2"/>
    </row>
    <row r="158" spans="12:12">
      <c r="L158" s="2"/>
    </row>
    <row r="159" spans="12:12">
      <c r="L159" s="2"/>
    </row>
    <row r="160" spans="12:12">
      <c r="L160" s="2"/>
    </row>
    <row r="161" spans="12:12">
      <c r="L161" s="2"/>
    </row>
    <row r="162" spans="12:12">
      <c r="L162" s="2"/>
    </row>
    <row r="163" spans="12:12">
      <c r="L163" s="2"/>
    </row>
    <row r="164" spans="12:12">
      <c r="L164" s="2"/>
    </row>
    <row r="165" spans="12:12">
      <c r="L165" s="2"/>
    </row>
  </sheetData>
  <printOptions verticalCentered="1"/>
  <pageMargins left="0.31496062992125984" right="0.31496062992125984" top="0.74803149606299213" bottom="0.74803149606299213" header="0.31496062992125984" footer="0.31496062992125984"/>
  <pageSetup paperSize="9" scale="7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4:J14"/>
  <sheetViews>
    <sheetView showGridLines="0" workbookViewId="0">
      <selection activeCell="E18" sqref="E18"/>
    </sheetView>
  </sheetViews>
  <sheetFormatPr baseColWidth="10" defaultRowHeight="15"/>
  <cols>
    <col min="3" max="3" width="14.85546875" customWidth="1"/>
    <col min="4" max="4" width="4.5703125" customWidth="1"/>
    <col min="5" max="5" width="10.28515625" customWidth="1"/>
    <col min="6" max="10" width="7.5703125" customWidth="1"/>
  </cols>
  <sheetData>
    <row r="4" spans="3:10">
      <c r="E4" s="32"/>
    </row>
    <row r="5" spans="3:10">
      <c r="E5" s="32"/>
      <c r="F5" s="48" t="s">
        <v>38</v>
      </c>
      <c r="G5" s="49" t="s">
        <v>28</v>
      </c>
      <c r="H5" s="50"/>
      <c r="I5" s="51" t="s">
        <v>29</v>
      </c>
      <c r="J5" s="52"/>
    </row>
    <row r="6" spans="3:10">
      <c r="C6" s="33" t="s">
        <v>30</v>
      </c>
      <c r="D6" s="3"/>
      <c r="E6" s="46" t="s">
        <v>31</v>
      </c>
      <c r="F6" s="106">
        <v>2.8</v>
      </c>
      <c r="G6" s="107">
        <f>+$F6*(1+H6)</f>
        <v>3.1920000000000002</v>
      </c>
      <c r="H6" s="108">
        <v>0.14000000000000001</v>
      </c>
      <c r="I6" s="109">
        <f>+$F6*(1+J6)</f>
        <v>3.5</v>
      </c>
      <c r="J6" s="110">
        <v>0.25</v>
      </c>
    </row>
    <row r="7" spans="3:10">
      <c r="C7" s="39" t="s">
        <v>32</v>
      </c>
      <c r="D7" s="6"/>
      <c r="E7" s="42" t="s">
        <v>33</v>
      </c>
      <c r="F7" s="111">
        <v>1011</v>
      </c>
      <c r="G7" s="112">
        <f>+$F7*(1+H7)</f>
        <v>1263.75</v>
      </c>
      <c r="H7" s="113">
        <v>0.25</v>
      </c>
      <c r="I7" s="114">
        <f>+$F7*(1+J7)</f>
        <v>1364.8500000000001</v>
      </c>
      <c r="J7" s="115">
        <v>0.35</v>
      </c>
    </row>
    <row r="8" spans="3:10" ht="6.75" customHeight="1">
      <c r="E8" s="32"/>
    </row>
    <row r="9" spans="3:10" ht="6.75" customHeight="1">
      <c r="E9" s="32"/>
    </row>
    <row r="10" spans="3:10">
      <c r="C10" s="53" t="s">
        <v>39</v>
      </c>
      <c r="D10">
        <v>12</v>
      </c>
      <c r="E10" s="32" t="s">
        <v>34</v>
      </c>
      <c r="F10" s="48" t="s">
        <v>38</v>
      </c>
      <c r="G10" s="49" t="s">
        <v>28</v>
      </c>
      <c r="H10" s="50"/>
      <c r="I10" s="51" t="s">
        <v>29</v>
      </c>
      <c r="J10" s="52"/>
    </row>
    <row r="11" spans="3:10">
      <c r="C11" s="33" t="s">
        <v>30</v>
      </c>
      <c r="D11" s="3"/>
      <c r="E11" s="46" t="s">
        <v>35</v>
      </c>
      <c r="F11" s="116">
        <f>+$D$10*F6</f>
        <v>33.599999999999994</v>
      </c>
      <c r="G11" s="94">
        <f>+$D$10*G6</f>
        <v>38.304000000000002</v>
      </c>
      <c r="H11" s="95"/>
      <c r="I11" s="100">
        <f>+$D$10*I6</f>
        <v>42</v>
      </c>
      <c r="J11" s="101"/>
    </row>
    <row r="12" spans="3:10">
      <c r="C12" s="36" t="s">
        <v>36</v>
      </c>
      <c r="D12" s="1"/>
      <c r="E12" s="47" t="s">
        <v>37</v>
      </c>
      <c r="F12" s="117">
        <v>5.5399999999999998E-2</v>
      </c>
      <c r="G12" s="96">
        <v>6.7199999999999996E-2</v>
      </c>
      <c r="H12" s="97"/>
      <c r="I12" s="102">
        <v>6.5600000000000006E-2</v>
      </c>
      <c r="J12" s="103"/>
    </row>
    <row r="13" spans="3:10">
      <c r="C13" s="39" t="s">
        <v>40</v>
      </c>
      <c r="D13" s="40">
        <v>0.2</v>
      </c>
      <c r="E13" s="42" t="s">
        <v>37</v>
      </c>
      <c r="F13" s="118">
        <f>+F12+0.03</f>
        <v>8.5400000000000004E-2</v>
      </c>
      <c r="G13" s="98">
        <f>+G12+0.03</f>
        <v>9.7199999999999995E-2</v>
      </c>
      <c r="H13" s="99"/>
      <c r="I13" s="104">
        <f>+I12+0.03</f>
        <v>9.5600000000000004E-2</v>
      </c>
      <c r="J13" s="105"/>
    </row>
    <row r="14" spans="3:10">
      <c r="E14" s="3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C3:E61"/>
  <sheetViews>
    <sheetView showGridLines="0" tabSelected="1" workbookViewId="0">
      <selection activeCell="I12" sqref="I12"/>
    </sheetView>
  </sheetViews>
  <sheetFormatPr baseColWidth="10" defaultRowHeight="15"/>
  <cols>
    <col min="1" max="2" width="11.42578125" style="57"/>
    <col min="3" max="3" width="26.42578125" style="57" bestFit="1" customWidth="1"/>
    <col min="4" max="16384" width="11.42578125" style="57"/>
  </cols>
  <sheetData>
    <row r="3" spans="3:5">
      <c r="C3" s="54" t="s">
        <v>41</v>
      </c>
      <c r="D3" s="55"/>
      <c r="E3" s="56" t="s">
        <v>86</v>
      </c>
    </row>
    <row r="4" spans="3:5">
      <c r="C4" s="58" t="s">
        <v>42</v>
      </c>
      <c r="D4" s="59">
        <v>2.8</v>
      </c>
      <c r="E4" s="60" t="s">
        <v>43</v>
      </c>
    </row>
    <row r="5" spans="3:5">
      <c r="C5" s="58" t="s">
        <v>44</v>
      </c>
      <c r="D5" s="61">
        <v>0</v>
      </c>
      <c r="E5" s="60" t="s">
        <v>45</v>
      </c>
    </row>
    <row r="6" spans="3:5">
      <c r="C6" s="62"/>
      <c r="D6" s="63">
        <v>5</v>
      </c>
      <c r="E6" s="64"/>
    </row>
    <row r="7" spans="3:5">
      <c r="C7" s="58" t="s">
        <v>46</v>
      </c>
      <c r="D7" s="65">
        <v>12000000</v>
      </c>
      <c r="E7" s="60" t="s">
        <v>47</v>
      </c>
    </row>
    <row r="8" spans="3:5">
      <c r="C8" s="66" t="s">
        <v>48</v>
      </c>
      <c r="D8" s="65">
        <v>10000000</v>
      </c>
      <c r="E8" s="60" t="s">
        <v>49</v>
      </c>
    </row>
    <row r="9" spans="3:5">
      <c r="C9" s="66" t="s">
        <v>50</v>
      </c>
      <c r="D9" s="65">
        <v>1011</v>
      </c>
      <c r="E9" s="60" t="s">
        <v>51</v>
      </c>
    </row>
    <row r="10" spans="3:5">
      <c r="C10" s="66" t="s">
        <v>52</v>
      </c>
      <c r="D10" s="67">
        <v>0.35168000000000005</v>
      </c>
      <c r="E10" s="60" t="s">
        <v>53</v>
      </c>
    </row>
    <row r="11" spans="3:5">
      <c r="C11" s="58" t="s">
        <v>54</v>
      </c>
      <c r="D11" s="68">
        <v>0</v>
      </c>
      <c r="E11" s="60" t="s">
        <v>37</v>
      </c>
    </row>
    <row r="12" spans="3:5">
      <c r="C12" s="58" t="s">
        <v>55</v>
      </c>
      <c r="D12" s="61">
        <v>0</v>
      </c>
      <c r="E12" s="60" t="s">
        <v>56</v>
      </c>
    </row>
    <row r="13" spans="3:5" hidden="1">
      <c r="C13" s="66"/>
      <c r="D13" s="69">
        <v>1</v>
      </c>
      <c r="E13" s="70"/>
    </row>
    <row r="14" spans="3:5" hidden="1">
      <c r="C14" s="66"/>
      <c r="D14" s="68">
        <v>0</v>
      </c>
      <c r="E14" s="60" t="s">
        <v>37</v>
      </c>
    </row>
    <row r="15" spans="3:5">
      <c r="C15" s="66" t="s">
        <v>57</v>
      </c>
      <c r="D15" s="71">
        <v>1000</v>
      </c>
      <c r="E15" s="60" t="s">
        <v>45</v>
      </c>
    </row>
    <row r="16" spans="3:5" hidden="1">
      <c r="C16" s="62"/>
      <c r="D16" s="63"/>
      <c r="E16" s="64"/>
    </row>
    <row r="17" spans="3:5" hidden="1">
      <c r="C17" s="66"/>
      <c r="D17" s="72">
        <v>0</v>
      </c>
      <c r="E17" s="60" t="s">
        <v>37</v>
      </c>
    </row>
    <row r="18" spans="3:5" hidden="1">
      <c r="C18" s="66"/>
      <c r="D18" s="72">
        <v>0</v>
      </c>
      <c r="E18" s="60" t="s">
        <v>37</v>
      </c>
    </row>
    <row r="19" spans="3:5" hidden="1">
      <c r="C19" s="66"/>
      <c r="D19" s="61">
        <v>0</v>
      </c>
      <c r="E19" s="60" t="s">
        <v>58</v>
      </c>
    </row>
    <row r="20" spans="3:5" hidden="1">
      <c r="C20" s="66"/>
      <c r="D20" s="73">
        <v>0.9</v>
      </c>
      <c r="E20" s="60" t="s">
        <v>37</v>
      </c>
    </row>
    <row r="21" spans="3:5" hidden="1">
      <c r="C21" s="66"/>
      <c r="D21" s="73">
        <v>0.8</v>
      </c>
      <c r="E21" s="60" t="s">
        <v>37</v>
      </c>
    </row>
    <row r="22" spans="3:5">
      <c r="C22" s="62"/>
      <c r="D22" s="63"/>
      <c r="E22" s="64"/>
    </row>
    <row r="23" spans="3:5">
      <c r="C23" s="74" t="s">
        <v>87</v>
      </c>
      <c r="D23" s="61">
        <v>4</v>
      </c>
      <c r="E23" s="75" t="s">
        <v>59</v>
      </c>
    </row>
    <row r="24" spans="3:5">
      <c r="C24" s="76" t="s">
        <v>60</v>
      </c>
      <c r="D24" s="67">
        <v>0.01</v>
      </c>
      <c r="E24" s="60" t="s">
        <v>43</v>
      </c>
    </row>
    <row r="25" spans="3:5">
      <c r="C25" s="76" t="s">
        <v>61</v>
      </c>
      <c r="D25" s="67">
        <v>1.2E-2</v>
      </c>
      <c r="E25" s="60" t="s">
        <v>43</v>
      </c>
    </row>
    <row r="26" spans="3:5">
      <c r="C26" s="76" t="s">
        <v>62</v>
      </c>
      <c r="D26" s="77">
        <v>1.2E-2</v>
      </c>
      <c r="E26" s="60" t="s">
        <v>63</v>
      </c>
    </row>
    <row r="27" spans="3:5">
      <c r="C27" s="74" t="s">
        <v>64</v>
      </c>
      <c r="D27" s="78">
        <v>0</v>
      </c>
      <c r="E27" s="75" t="s">
        <v>65</v>
      </c>
    </row>
    <row r="28" spans="3:5" hidden="1">
      <c r="C28" s="76"/>
      <c r="D28" s="79">
        <v>0</v>
      </c>
      <c r="E28" s="60" t="s">
        <v>66</v>
      </c>
    </row>
    <row r="29" spans="3:5" hidden="1">
      <c r="C29" s="76"/>
      <c r="D29" s="79">
        <v>0</v>
      </c>
      <c r="E29" s="60" t="s">
        <v>43</v>
      </c>
    </row>
    <row r="30" spans="3:5" hidden="1">
      <c r="C30" s="76"/>
      <c r="D30" s="79">
        <v>0</v>
      </c>
      <c r="E30" s="60" t="s">
        <v>43</v>
      </c>
    </row>
    <row r="31" spans="3:5" hidden="1">
      <c r="C31" s="76"/>
      <c r="D31" s="80">
        <v>0</v>
      </c>
      <c r="E31" s="60" t="s">
        <v>65</v>
      </c>
    </row>
    <row r="32" spans="3:5" hidden="1">
      <c r="C32" s="76"/>
      <c r="D32" s="79">
        <v>0</v>
      </c>
      <c r="E32" s="60" t="s">
        <v>45</v>
      </c>
    </row>
    <row r="33" spans="3:5">
      <c r="C33" s="62"/>
      <c r="D33" s="81"/>
      <c r="E33" s="64"/>
    </row>
    <row r="34" spans="3:5">
      <c r="C34" s="76" t="s">
        <v>67</v>
      </c>
      <c r="D34" s="72">
        <v>1.2500000000000001E-2</v>
      </c>
      <c r="E34" s="82" t="s">
        <v>37</v>
      </c>
    </row>
    <row r="35" spans="3:5" hidden="1">
      <c r="C35" s="76" t="s">
        <v>68</v>
      </c>
      <c r="D35" s="72">
        <v>1.4999999999999999E-2</v>
      </c>
      <c r="E35" s="82" t="s">
        <v>37</v>
      </c>
    </row>
    <row r="36" spans="3:5" hidden="1">
      <c r="C36" s="76" t="s">
        <v>69</v>
      </c>
      <c r="D36" s="72">
        <v>1.4999999999999999E-2</v>
      </c>
      <c r="E36" s="82" t="s">
        <v>37</v>
      </c>
    </row>
    <row r="37" spans="3:5" hidden="1">
      <c r="C37" s="76" t="s">
        <v>70</v>
      </c>
      <c r="D37" s="72">
        <v>1.4999999999999999E-2</v>
      </c>
      <c r="E37" s="82" t="s">
        <v>37</v>
      </c>
    </row>
    <row r="38" spans="3:5" hidden="1">
      <c r="C38" s="76" t="s">
        <v>71</v>
      </c>
      <c r="D38" s="72">
        <v>1.4999999999999999E-2</v>
      </c>
      <c r="E38" s="82" t="s">
        <v>37</v>
      </c>
    </row>
    <row r="39" spans="3:5">
      <c r="C39" s="76" t="s">
        <v>88</v>
      </c>
      <c r="D39" s="72">
        <v>1.4999999999999999E-2</v>
      </c>
      <c r="E39" s="82" t="s">
        <v>37</v>
      </c>
    </row>
    <row r="40" spans="3:5">
      <c r="C40" s="76" t="s">
        <v>72</v>
      </c>
      <c r="D40" s="73">
        <v>0.8</v>
      </c>
      <c r="E40" s="60" t="s">
        <v>37</v>
      </c>
    </row>
    <row r="41" spans="3:5">
      <c r="C41" s="76" t="s">
        <v>73</v>
      </c>
      <c r="D41" s="61">
        <v>20</v>
      </c>
      <c r="E41" s="82" t="s">
        <v>89</v>
      </c>
    </row>
    <row r="42" spans="3:5">
      <c r="C42" s="76" t="s">
        <v>74</v>
      </c>
      <c r="D42" s="83">
        <v>0.01</v>
      </c>
      <c r="E42" s="82" t="s">
        <v>37</v>
      </c>
    </row>
    <row r="43" spans="3:5">
      <c r="C43" s="76" t="s">
        <v>75</v>
      </c>
      <c r="D43" s="72">
        <v>2.75E-2</v>
      </c>
      <c r="E43" s="60" t="s">
        <v>37</v>
      </c>
    </row>
    <row r="44" spans="3:5">
      <c r="C44" s="76" t="s">
        <v>76</v>
      </c>
      <c r="D44" s="72">
        <v>2.2499999999999999E-2</v>
      </c>
      <c r="E44" s="60" t="s">
        <v>37</v>
      </c>
    </row>
    <row r="45" spans="3:5">
      <c r="C45" s="76" t="s">
        <v>77</v>
      </c>
      <c r="D45" s="72">
        <v>0.02</v>
      </c>
      <c r="E45" s="60" t="s">
        <v>37</v>
      </c>
    </row>
    <row r="46" spans="3:5" hidden="1">
      <c r="C46" s="76" t="s">
        <v>78</v>
      </c>
      <c r="D46" s="72">
        <v>0.02</v>
      </c>
      <c r="E46" s="60" t="s">
        <v>37</v>
      </c>
    </row>
    <row r="47" spans="3:5" hidden="1">
      <c r="C47" s="76" t="s">
        <v>79</v>
      </c>
      <c r="D47" s="72">
        <v>0.02</v>
      </c>
      <c r="E47" s="60" t="s">
        <v>37</v>
      </c>
    </row>
    <row r="48" spans="3:5" hidden="1">
      <c r="C48" s="76" t="s">
        <v>80</v>
      </c>
      <c r="D48" s="72">
        <v>0.02</v>
      </c>
      <c r="E48" s="60" t="s">
        <v>37</v>
      </c>
    </row>
    <row r="49" spans="3:5" hidden="1">
      <c r="C49" s="76" t="s">
        <v>81</v>
      </c>
      <c r="D49" s="72">
        <v>0.02</v>
      </c>
      <c r="E49" s="60" t="s">
        <v>37</v>
      </c>
    </row>
    <row r="50" spans="3:5" hidden="1">
      <c r="C50" s="76" t="s">
        <v>82</v>
      </c>
      <c r="D50" s="72">
        <v>0.02</v>
      </c>
      <c r="E50" s="60" t="s">
        <v>37</v>
      </c>
    </row>
    <row r="51" spans="3:5">
      <c r="C51" s="76" t="s">
        <v>90</v>
      </c>
      <c r="D51" s="72">
        <v>0.02</v>
      </c>
      <c r="E51" s="60" t="s">
        <v>37</v>
      </c>
    </row>
    <row r="52" spans="3:5" hidden="1">
      <c r="C52" s="76"/>
      <c r="D52" s="65">
        <v>0</v>
      </c>
      <c r="E52" s="60" t="s">
        <v>83</v>
      </c>
    </row>
    <row r="53" spans="3:5" hidden="1">
      <c r="C53" s="76"/>
      <c r="D53" s="73">
        <v>0</v>
      </c>
      <c r="E53" s="60" t="s">
        <v>37</v>
      </c>
    </row>
    <row r="54" spans="3:5">
      <c r="C54" s="76" t="s">
        <v>84</v>
      </c>
      <c r="D54" s="73">
        <v>0.33329999999999999</v>
      </c>
      <c r="E54" s="60" t="s">
        <v>37</v>
      </c>
    </row>
    <row r="55" spans="3:5">
      <c r="C55" s="84" t="s">
        <v>91</v>
      </c>
      <c r="D55" s="85">
        <v>20</v>
      </c>
      <c r="E55" s="86" t="s">
        <v>59</v>
      </c>
    </row>
    <row r="56" spans="3:5" hidden="1">
      <c r="C56" s="87"/>
      <c r="D56" s="88">
        <v>0</v>
      </c>
      <c r="E56" s="89" t="s">
        <v>37</v>
      </c>
    </row>
    <row r="57" spans="3:5" hidden="1">
      <c r="C57" s="87"/>
      <c r="D57" s="90">
        <v>20</v>
      </c>
      <c r="E57" s="89" t="s">
        <v>59</v>
      </c>
    </row>
    <row r="58" spans="3:5" hidden="1">
      <c r="C58" s="87"/>
      <c r="D58" s="88">
        <v>1</v>
      </c>
      <c r="E58" s="89" t="s">
        <v>37</v>
      </c>
    </row>
    <row r="59" spans="3:5" hidden="1">
      <c r="C59" s="87"/>
      <c r="D59" s="88">
        <v>0.05</v>
      </c>
      <c r="E59" s="89" t="s">
        <v>37</v>
      </c>
    </row>
    <row r="60" spans="3:5" hidden="1">
      <c r="C60" s="87"/>
      <c r="D60" s="90">
        <v>6</v>
      </c>
      <c r="E60" s="89" t="s">
        <v>85</v>
      </c>
    </row>
    <row r="61" spans="3:5" hidden="1">
      <c r="C61" s="91"/>
      <c r="D61" s="92">
        <v>12</v>
      </c>
      <c r="E61" s="93" t="s">
        <v>85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2010-06-28T12:15:44Z</cp:lastPrinted>
  <dcterms:created xsi:type="dcterms:W3CDTF">2010-06-28T11:20:41Z</dcterms:created>
  <dcterms:modified xsi:type="dcterms:W3CDTF">2010-07-01T20:04:23Z</dcterms:modified>
</cp:coreProperties>
</file>